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330"/>
  <workbookPr defaultThemeVersion="124226"/>
  <mc:AlternateContent xmlns:mc="http://schemas.openxmlformats.org/markup-compatibility/2006">
    <mc:Choice Requires="x15">
      <x15ac:absPath xmlns:x15ac="http://schemas.microsoft.com/office/spreadsheetml/2010/11/ac" url="U:\Gemdatei\Produkte-Info-Studien\Beratung-Arbeit-Energiemangement (Arbeitsergebnisse)\Formelsammlung\"/>
    </mc:Choice>
  </mc:AlternateContent>
  <xr:revisionPtr revIDLastSave="0" documentId="8_{5F4D15B5-4408-4A6C-BF4C-70343297A090}" xr6:coauthVersionLast="47" xr6:coauthVersionMax="47" xr10:uidLastSave="{00000000-0000-0000-0000-000000000000}"/>
  <bookViews>
    <workbookView xWindow="-28920" yWindow="-120" windowWidth="29040" windowHeight="15720"/>
  </bookViews>
  <sheets>
    <sheet name="U-Wert" sheetId="1" r:id="rId1"/>
    <sheet name="Tabelle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3" i="1" l="1"/>
  <c r="F9" i="1"/>
  <c r="F14" i="1"/>
  <c r="F15" i="1"/>
  <c r="G9" i="1"/>
  <c r="G13" i="1"/>
  <c r="G14" i="1"/>
  <c r="G15" i="1"/>
  <c r="E9" i="1"/>
  <c r="E14" i="1"/>
  <c r="E15" i="1"/>
  <c r="E13" i="1"/>
  <c r="D9" i="1"/>
  <c r="D13" i="1"/>
  <c r="D14" i="1"/>
  <c r="D15" i="1"/>
  <c r="H15" i="1"/>
</calcChain>
</file>

<file path=xl/comments1.xml><?xml version="1.0" encoding="utf-8"?>
<comments xmlns="http://schemas.openxmlformats.org/spreadsheetml/2006/main">
  <authors>
    <author>Dr. H. Baedeker</author>
    <author>Dr. Harald Baedeker</author>
  </authors>
  <commentList>
    <comment ref="C4" authorId="0" shapeId="0">
      <text>
        <r>
          <rPr>
            <b/>
            <sz val="8"/>
            <color indexed="81"/>
            <rFont val="Tahoma"/>
          </rPr>
          <t>Dr. H. Baedeker:</t>
        </r>
        <r>
          <rPr>
            <sz val="8"/>
            <color indexed="81"/>
            <rFont val="Tahoma"/>
          </rPr>
          <t xml:space="preserve">
In die rosa hinterlegten zellen können vier Schichten des Wand- oder Dachaufbaus eingetragen werden. 
</t>
        </r>
        <r>
          <rPr>
            <b/>
            <sz val="8"/>
            <color indexed="81"/>
            <rFont val="Tahoma"/>
            <family val="2"/>
          </rPr>
          <t>Beispiel Wand:</t>
        </r>
        <r>
          <rPr>
            <sz val="8"/>
            <color indexed="81"/>
            <rFont val="Tahoma"/>
          </rPr>
          <t xml:space="preserve">
Beginnen Sie mit der ersten Schicht zum beispiel der tragenden Steinwand, tragen die Dicke bei "Schichtdicke" ein, und suchen je nach Material ein passenden Wärmeleitwert aus der gelben Tabelle. Gefachbreite und Sparrendicke werden nicht benötigt. Wiederholen Sie die eintragungen in Schicht 2 für eine eventuell vorhandene Wärmedämmung und setzen im Normal fall Schicht § und 4 auf Schichtdicke 0 und Sparrendicke 0
</t>
        </r>
        <r>
          <rPr>
            <b/>
            <sz val="8"/>
            <color indexed="81"/>
            <rFont val="Tahoma"/>
            <family val="2"/>
          </rPr>
          <t xml:space="preserve">Beispiel Dach:
</t>
        </r>
        <r>
          <rPr>
            <sz val="8"/>
            <color indexed="81"/>
            <rFont val="Tahoma"/>
            <family val="2"/>
          </rPr>
          <t>homogene Schichtdicken wie im Beispiel vorher. Bei einer Zwischendachdämmung können Sie die Sparrenbreite und die Gefachbreite eingeben und erhalten die Verminderung des Gesamtdämmwertes u durch die schlechtere Dämmung der Sparren.</t>
        </r>
        <r>
          <rPr>
            <b/>
            <sz val="8"/>
            <color indexed="81"/>
            <rFont val="Tahoma"/>
            <family val="2"/>
          </rPr>
          <t xml:space="preserve">
Dr. H. Baedeker
Ingenieurbüro für
kommunales Energiemanagement
91126 Schwabach
Stromerstr. 19
Home office:  +0049-(0)9122-307318
dienstlich:    +0049-(0)9122-860445
Email: DrBaedeker@energiemanagement-online.de
www.energiemanagement-online.de
</t>
        </r>
      </text>
    </comment>
    <comment ref="D25" authorId="1" shapeId="0">
      <text>
        <r>
          <rPr>
            <b/>
            <sz val="8"/>
            <color indexed="81"/>
            <rFont val="Tahoma"/>
          </rPr>
          <t>Dr. Harald Baedeker:</t>
        </r>
        <r>
          <rPr>
            <sz val="8"/>
            <color indexed="81"/>
            <rFont val="Tahoma"/>
          </rPr>
          <t xml:space="preserve">
Pavatherm plus 0,045</t>
        </r>
      </text>
    </comment>
  </commentList>
</comments>
</file>

<file path=xl/sharedStrings.xml><?xml version="1.0" encoding="utf-8"?>
<sst xmlns="http://schemas.openxmlformats.org/spreadsheetml/2006/main" count="27" uniqueCount="27">
  <si>
    <t>Schicht 1</t>
  </si>
  <si>
    <t>Schicht 2</t>
  </si>
  <si>
    <t>Dämmschicht u</t>
  </si>
  <si>
    <t>Gesamt u Schicht</t>
  </si>
  <si>
    <t>Schichtdicke [m]</t>
  </si>
  <si>
    <t>Sparrendicke [m]</t>
  </si>
  <si>
    <t>Gefachbreite [m]</t>
  </si>
  <si>
    <t>      Kalksandstein-Mauerwerk, 1600 [kg/m³]</t>
  </si>
  <si>
    <t>      Leichthochlochziegel-Mauerwerk, 900 [kg/m³]</t>
  </si>
  <si>
    <t>      Porenbeton 600 [kg/m³]</t>
  </si>
  <si>
    <t>      Sparren / Rippen aus Nadelholz</t>
  </si>
  <si>
    <t>      Stahlbeton</t>
  </si>
  <si>
    <t>      Vollziegel-Mauerwerk, 1600 [kg/m³]</t>
  </si>
  <si>
    <t>      Holzfaserdämmplatten, WLG 050</t>
  </si>
  <si>
    <t>      Mineralwolle WLG 035 ("Glas- o. Steinwolle")</t>
  </si>
  <si>
    <t>      Mineralwolle WLG 040 ("Glas- o. Steinwolle")</t>
  </si>
  <si>
    <t>      Polystyrol (PS 20 SE) ("Styropor") WLG 040</t>
  </si>
  <si>
    <r>
      <t>U</t>
    </r>
    <r>
      <rPr>
        <b/>
        <vertAlign val="subscript"/>
        <sz val="10"/>
        <rFont val="Times New Roman"/>
        <family val="1"/>
      </rPr>
      <t>res</t>
    </r>
  </si>
  <si>
    <r>
      <t xml:space="preserve">Wärmeleitf. </t>
    </r>
    <r>
      <rPr>
        <b/>
        <sz val="10"/>
        <rFont val="Symbol"/>
        <family val="1"/>
        <charset val="2"/>
      </rPr>
      <t>l</t>
    </r>
  </si>
  <si>
    <r>
      <t xml:space="preserve">Sparren </t>
    </r>
    <r>
      <rPr>
        <b/>
        <sz val="10"/>
        <rFont val="Symbol"/>
        <family val="1"/>
        <charset val="2"/>
      </rPr>
      <t>l</t>
    </r>
  </si>
  <si>
    <t>Sparren u (mit Schichtdicke)</t>
  </si>
  <si>
    <t>U - Wert Berechnung</t>
  </si>
  <si>
    <t>Schicht 3</t>
  </si>
  <si>
    <t>Schicht 4</t>
  </si>
  <si>
    <t>Zwischenrechnung 1/u</t>
  </si>
  <si>
    <t>Liesmich</t>
  </si>
  <si>
    <t xml:space="preserve">      Leichtziegel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</si>
</sst>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5" formatCode="0.0000"/>
  </numFmts>
  <fonts count="11" x14ac:knownFonts="1">
    <font>
      <sz val="10"/>
      <name val="Times New Roman"/>
    </font>
    <font>
      <sz val="10"/>
      <name val="Times New Roman"/>
    </font>
    <font>
      <sz val="8"/>
      <name val="Times New Roman"/>
    </font>
    <font>
      <b/>
      <sz val="10"/>
      <name val="Times New Roman"/>
      <family val="1"/>
    </font>
    <font>
      <b/>
      <vertAlign val="subscript"/>
      <sz val="10"/>
      <name val="Times New Roman"/>
      <family val="1"/>
    </font>
    <font>
      <b/>
      <sz val="10"/>
      <name val="Symbol"/>
      <family val="1"/>
      <charset val="2"/>
    </font>
    <font>
      <sz val="16"/>
      <name val="Times New Roman"/>
    </font>
    <font>
      <sz val="8"/>
      <color indexed="81"/>
      <name val="Tahoma"/>
    </font>
    <font>
      <b/>
      <sz val="8"/>
      <color indexed="81"/>
      <name val="Tahoma"/>
    </font>
    <font>
      <b/>
      <sz val="8"/>
      <color indexed="81"/>
      <name val="Tahoma"/>
      <family val="2"/>
    </font>
    <font>
      <sz val="8"/>
      <color indexed="81"/>
      <name val="Tahoma"/>
      <family val="2"/>
    </font>
  </fonts>
  <fills count="9">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6"/>
        <bgColor indexed="64"/>
      </patternFill>
    </fill>
    <fill>
      <patternFill patternType="solid">
        <fgColor indexed="14"/>
        <bgColor indexed="64"/>
      </patternFill>
    </fill>
    <fill>
      <patternFill patternType="solid">
        <fgColor indexed="2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0">
    <xf numFmtId="0" fontId="0" fillId="0" borderId="0" xfId="0"/>
    <xf numFmtId="0" fontId="1" fillId="0" borderId="0" xfId="0" applyFont="1"/>
    <xf numFmtId="2" fontId="0" fillId="2" borderId="1" xfId="0" applyNumberFormat="1" applyFill="1" applyBorder="1" applyAlignment="1">
      <alignment horizontal="center"/>
    </xf>
    <xf numFmtId="0" fontId="0" fillId="3" borderId="1" xfId="0" applyFill="1" applyBorder="1" applyAlignment="1">
      <alignment horizontal="center"/>
    </xf>
    <xf numFmtId="2" fontId="0" fillId="3" borderId="1" xfId="0" applyNumberFormat="1" applyFill="1" applyBorder="1" applyAlignment="1">
      <alignment horizontal="center"/>
    </xf>
    <xf numFmtId="0" fontId="1" fillId="4" borderId="2" xfId="0" applyFont="1" applyFill="1" applyBorder="1" applyAlignment="1">
      <alignment vertical="top" wrapText="1"/>
    </xf>
    <xf numFmtId="0" fontId="1" fillId="4" borderId="3" xfId="0" applyFont="1" applyFill="1" applyBorder="1" applyAlignment="1">
      <alignment horizontal="center" vertical="top" wrapText="1"/>
    </xf>
    <xf numFmtId="0" fontId="1" fillId="4" borderId="4" xfId="0" applyFont="1" applyFill="1" applyBorder="1" applyAlignment="1">
      <alignment vertical="top" wrapText="1"/>
    </xf>
    <xf numFmtId="0" fontId="1" fillId="4" borderId="5" xfId="0" applyFont="1" applyFill="1" applyBorder="1" applyAlignment="1">
      <alignment horizontal="center" vertical="top" wrapText="1"/>
    </xf>
    <xf numFmtId="0" fontId="1" fillId="4" borderId="6" xfId="0" applyFont="1" applyFill="1" applyBorder="1" applyAlignment="1">
      <alignment vertical="top" wrapText="1"/>
    </xf>
    <xf numFmtId="0" fontId="1" fillId="4" borderId="7" xfId="0" applyFont="1" applyFill="1" applyBorder="1" applyAlignment="1">
      <alignment horizontal="center" vertical="top" wrapText="1"/>
    </xf>
    <xf numFmtId="0" fontId="1" fillId="5" borderId="8" xfId="0" applyFont="1" applyFill="1" applyBorder="1" applyAlignment="1">
      <alignment vertical="top" wrapText="1"/>
    </xf>
    <xf numFmtId="0" fontId="1" fillId="5" borderId="8" xfId="0" applyFont="1" applyFill="1" applyBorder="1" applyAlignment="1">
      <alignment horizontal="center" vertical="top" wrapText="1"/>
    </xf>
    <xf numFmtId="2" fontId="0" fillId="5" borderId="1" xfId="0" applyNumberFormat="1" applyFill="1" applyBorder="1" applyAlignment="1">
      <alignment horizontal="center"/>
    </xf>
    <xf numFmtId="0" fontId="0" fillId="6" borderId="1" xfId="0" applyFill="1" applyBorder="1" applyAlignment="1">
      <alignment horizontal="center"/>
    </xf>
    <xf numFmtId="2" fontId="0" fillId="6" borderId="1" xfId="0" applyNumberFormat="1"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0" fillId="7" borderId="13" xfId="0" applyFill="1" applyBorder="1" applyAlignment="1">
      <alignment horizontal="center"/>
    </xf>
    <xf numFmtId="0" fontId="0" fillId="7" borderId="14" xfId="0" applyFill="1" applyBorder="1" applyAlignment="1">
      <alignment horizontal="center"/>
    </xf>
    <xf numFmtId="2" fontId="0" fillId="2" borderId="15" xfId="0" applyNumberFormat="1" applyFill="1" applyBorder="1" applyAlignment="1">
      <alignment horizontal="center"/>
    </xf>
    <xf numFmtId="2" fontId="0" fillId="3" borderId="15" xfId="0" applyNumberFormat="1" applyFill="1" applyBorder="1" applyAlignment="1">
      <alignment horizontal="center"/>
    </xf>
    <xf numFmtId="2" fontId="0" fillId="5" borderId="15" xfId="0" applyNumberFormat="1" applyFill="1" applyBorder="1" applyAlignment="1">
      <alignment horizontal="center"/>
    </xf>
    <xf numFmtId="2" fontId="0" fillId="6" borderId="15" xfId="0" applyNumberFormat="1" applyFill="1" applyBorder="1" applyAlignment="1">
      <alignment horizontal="center"/>
    </xf>
    <xf numFmtId="0" fontId="0" fillId="2" borderId="16" xfId="0" applyFill="1" applyBorder="1" applyAlignment="1">
      <alignment horizontal="center"/>
    </xf>
    <xf numFmtId="0" fontId="0" fillId="5" borderId="16" xfId="0" applyFill="1" applyBorder="1" applyAlignment="1">
      <alignment horizontal="center"/>
    </xf>
    <xf numFmtId="0" fontId="0" fillId="6" borderId="16" xfId="0" applyFill="1" applyBorder="1" applyAlignment="1">
      <alignment horizontal="center"/>
    </xf>
    <xf numFmtId="0" fontId="0" fillId="8" borderId="9" xfId="0" applyFill="1" applyBorder="1"/>
    <xf numFmtId="0" fontId="3" fillId="2" borderId="17" xfId="0" applyFont="1" applyFill="1" applyBorder="1" applyAlignment="1">
      <alignment horizontal="center"/>
    </xf>
    <xf numFmtId="0" fontId="3" fillId="3" borderId="17" xfId="0" applyFont="1" applyFill="1" applyBorder="1" applyAlignment="1">
      <alignment horizontal="center"/>
    </xf>
    <xf numFmtId="0" fontId="3" fillId="5" borderId="17" xfId="0" applyFont="1" applyFill="1" applyBorder="1" applyAlignment="1">
      <alignment horizontal="center"/>
    </xf>
    <xf numFmtId="0" fontId="3" fillId="6" borderId="17" xfId="0" applyFont="1" applyFill="1" applyBorder="1" applyAlignment="1">
      <alignment horizontal="center"/>
    </xf>
    <xf numFmtId="0" fontId="3" fillId="4" borderId="11" xfId="0" applyFont="1" applyFill="1" applyBorder="1" applyAlignment="1">
      <alignment horizontal="center"/>
    </xf>
    <xf numFmtId="0" fontId="3" fillId="8" borderId="18" xfId="0" applyFont="1" applyFill="1" applyBorder="1" applyAlignment="1">
      <alignment horizontal="right"/>
    </xf>
    <xf numFmtId="175" fontId="3" fillId="4" borderId="19" xfId="0" applyNumberFormat="1" applyFont="1" applyFill="1" applyBorder="1" applyAlignment="1">
      <alignment horizontal="center"/>
    </xf>
    <xf numFmtId="175" fontId="3" fillId="4" borderId="20" xfId="0" applyNumberFormat="1" applyFont="1" applyFill="1" applyBorder="1" applyAlignment="1">
      <alignment horizontal="center"/>
    </xf>
    <xf numFmtId="0" fontId="3" fillId="8" borderId="21" xfId="0" applyFont="1" applyFill="1" applyBorder="1" applyAlignment="1">
      <alignment horizontal="right"/>
    </xf>
    <xf numFmtId="175" fontId="3" fillId="4" borderId="22" xfId="0" applyNumberFormat="1" applyFont="1" applyFill="1" applyBorder="1" applyAlignment="1">
      <alignment horizontal="center"/>
    </xf>
    <xf numFmtId="175" fontId="3" fillId="4" borderId="23" xfId="0" applyNumberFormat="1" applyFont="1" applyFill="1" applyBorder="1" applyAlignment="1">
      <alignment horizontal="center"/>
    </xf>
    <xf numFmtId="0" fontId="3" fillId="8" borderId="24" xfId="0" applyFont="1" applyFill="1" applyBorder="1" applyAlignment="1">
      <alignment horizontal="right"/>
    </xf>
    <xf numFmtId="2" fontId="0" fillId="2" borderId="13" xfId="0" applyNumberFormat="1" applyFill="1" applyBorder="1" applyAlignment="1">
      <alignment horizontal="center"/>
    </xf>
    <xf numFmtId="2" fontId="0" fillId="3" borderId="13" xfId="0" applyNumberFormat="1" applyFill="1" applyBorder="1" applyAlignment="1">
      <alignment horizontal="center"/>
    </xf>
    <xf numFmtId="2" fontId="0" fillId="5" borderId="13" xfId="0" applyNumberFormat="1" applyFill="1" applyBorder="1" applyAlignment="1">
      <alignment horizontal="center"/>
    </xf>
    <xf numFmtId="2" fontId="0" fillId="6" borderId="13" xfId="0" applyNumberFormat="1" applyFill="1" applyBorder="1" applyAlignment="1">
      <alignment horizontal="center"/>
    </xf>
    <xf numFmtId="175" fontId="3" fillId="4" borderId="25" xfId="0" applyNumberFormat="1" applyFont="1" applyFill="1" applyBorder="1" applyAlignment="1">
      <alignment horizontal="center"/>
    </xf>
    <xf numFmtId="0" fontId="0" fillId="7" borderId="0" xfId="0" applyFill="1"/>
    <xf numFmtId="2" fontId="0" fillId="3" borderId="16" xfId="0" applyNumberFormat="1" applyFill="1" applyBorder="1" applyAlignment="1">
      <alignment horizontal="center"/>
    </xf>
    <xf numFmtId="0" fontId="6" fillId="0" borderId="0" xfId="0" applyFont="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781050</xdr:colOff>
      <xdr:row>31</xdr:row>
      <xdr:rowOff>95250</xdr:rowOff>
    </xdr:from>
    <xdr:to>
      <xdr:col>18</xdr:col>
      <xdr:colOff>466725</xdr:colOff>
      <xdr:row>59</xdr:row>
      <xdr:rowOff>9525</xdr:rowOff>
    </xdr:to>
    <xdr:pic>
      <xdr:nvPicPr>
        <xdr:cNvPr id="1038" name="Picture 2" descr="Clipboard">
          <a:extLst>
            <a:ext uri="{FF2B5EF4-FFF2-40B4-BE49-F238E27FC236}">
              <a16:creationId xmlns:a16="http://schemas.microsoft.com/office/drawing/2014/main" id="{A09BEE3C-89C8-F9C5-8736-CE9BEC3AC7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3359" t="22311" r="8749" b="14920"/>
        <a:stretch>
          <a:fillRect/>
        </a:stretch>
      </xdr:blipFill>
      <xdr:spPr bwMode="auto">
        <a:xfrm>
          <a:off x="4610100" y="8324850"/>
          <a:ext cx="9496425" cy="444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323850</xdr:colOff>
      <xdr:row>31</xdr:row>
      <xdr:rowOff>57150</xdr:rowOff>
    </xdr:from>
    <xdr:to>
      <xdr:col>6</xdr:col>
      <xdr:colOff>95250</xdr:colOff>
      <xdr:row>53</xdr:row>
      <xdr:rowOff>57150</xdr:rowOff>
    </xdr:to>
    <xdr:pic>
      <xdr:nvPicPr>
        <xdr:cNvPr id="1039" name="Picture 3" descr="Clipboard">
          <a:extLst>
            <a:ext uri="{FF2B5EF4-FFF2-40B4-BE49-F238E27FC236}">
              <a16:creationId xmlns:a16="http://schemas.microsoft.com/office/drawing/2014/main" id="{B4218AFC-3FA9-DCCD-4E8C-C4FE7755FA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48906" t="37903" r="14063" b="11829"/>
        <a:stretch>
          <a:fillRect/>
        </a:stretch>
      </xdr:blipFill>
      <xdr:spPr bwMode="auto">
        <a:xfrm>
          <a:off x="1009650" y="8286750"/>
          <a:ext cx="4514850" cy="3562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30"/>
  <sheetViews>
    <sheetView tabSelected="1" workbookViewId="0">
      <selection activeCell="L19" sqref="L19"/>
    </sheetView>
  </sheetViews>
  <sheetFormatPr baseColWidth="10" defaultRowHeight="12.75" x14ac:dyDescent="0.2"/>
  <cols>
    <col min="3" max="3" width="29" customWidth="1"/>
    <col min="4" max="7" width="14" customWidth="1"/>
    <col min="8" max="8" width="9.6640625" customWidth="1"/>
  </cols>
  <sheetData>
    <row r="1" spans="2:8" x14ac:dyDescent="0.2">
      <c r="B1" s="49" t="s">
        <v>21</v>
      </c>
      <c r="C1" s="49"/>
      <c r="D1" s="49"/>
      <c r="E1" s="49"/>
    </row>
    <row r="2" spans="2:8" x14ac:dyDescent="0.2">
      <c r="B2" s="49"/>
      <c r="C2" s="49"/>
      <c r="D2" s="49"/>
      <c r="E2" s="49"/>
    </row>
    <row r="3" spans="2:8" x14ac:dyDescent="0.2">
      <c r="B3" s="49"/>
      <c r="C3" s="49"/>
      <c r="D3" s="49"/>
      <c r="E3" s="49"/>
    </row>
    <row r="4" spans="2:8" x14ac:dyDescent="0.2">
      <c r="C4" s="47" t="s">
        <v>25</v>
      </c>
    </row>
    <row r="5" spans="2:8" ht="13.5" thickBot="1" x14ac:dyDescent="0.25"/>
    <row r="6" spans="2:8" ht="15" thickBot="1" x14ac:dyDescent="0.3">
      <c r="C6" s="29"/>
      <c r="D6" s="30" t="s">
        <v>0</v>
      </c>
      <c r="E6" s="31" t="s">
        <v>1</v>
      </c>
      <c r="F6" s="32" t="s">
        <v>22</v>
      </c>
      <c r="G6" s="33" t="s">
        <v>23</v>
      </c>
      <c r="H6" s="34" t="s">
        <v>17</v>
      </c>
    </row>
    <row r="7" spans="2:8" x14ac:dyDescent="0.2">
      <c r="C7" s="35" t="s">
        <v>4</v>
      </c>
      <c r="D7" s="16">
        <v>0.27</v>
      </c>
      <c r="E7" s="17">
        <v>0.16</v>
      </c>
      <c r="F7" s="17">
        <v>0</v>
      </c>
      <c r="G7" s="18">
        <v>0</v>
      </c>
      <c r="H7" s="36"/>
    </row>
    <row r="8" spans="2:8" ht="13.5" thickBot="1" x14ac:dyDescent="0.25">
      <c r="C8" s="35" t="s">
        <v>18</v>
      </c>
      <c r="D8" s="19">
        <v>0.04</v>
      </c>
      <c r="E8" s="20">
        <v>3.2000000000000001E-2</v>
      </c>
      <c r="F8" s="20">
        <v>0.42</v>
      </c>
      <c r="G8" s="21">
        <v>0.04</v>
      </c>
      <c r="H8" s="37"/>
    </row>
    <row r="9" spans="2:8" ht="13.5" thickBot="1" x14ac:dyDescent="0.25">
      <c r="C9" s="38" t="s">
        <v>2</v>
      </c>
      <c r="D9" s="22">
        <f>IF(D7=0,"keine Schicht 1",D8/D7)</f>
        <v>0.14814814814814814</v>
      </c>
      <c r="E9" s="23">
        <f>IF(E7=0,"keine Schicht 2",E8/E7)</f>
        <v>0.2</v>
      </c>
      <c r="F9" s="24" t="str">
        <f>IF(F7=0,"keine Schicht 3",F8/F7)</f>
        <v>keine Schicht 3</v>
      </c>
      <c r="G9" s="25" t="str">
        <f>IF(G7=0,"keine Schicht 4",G8/G7)</f>
        <v>keine Schicht 4</v>
      </c>
      <c r="H9" s="39"/>
    </row>
    <row r="10" spans="2:8" x14ac:dyDescent="0.2">
      <c r="C10" s="35" t="s">
        <v>6</v>
      </c>
      <c r="D10" s="16">
        <v>0.8</v>
      </c>
      <c r="E10" s="17">
        <v>0.6</v>
      </c>
      <c r="F10" s="17">
        <v>0.8</v>
      </c>
      <c r="G10" s="18">
        <v>0.8</v>
      </c>
      <c r="H10" s="37"/>
    </row>
    <row r="11" spans="2:8" ht="13.5" thickBot="1" x14ac:dyDescent="0.25">
      <c r="C11" s="35" t="s">
        <v>5</v>
      </c>
      <c r="D11" s="19">
        <v>0.2</v>
      </c>
      <c r="E11" s="20">
        <v>0.1</v>
      </c>
      <c r="F11" s="20">
        <v>0</v>
      </c>
      <c r="G11" s="21">
        <v>0</v>
      </c>
      <c r="H11" s="37"/>
    </row>
    <row r="12" spans="2:8" x14ac:dyDescent="0.2">
      <c r="C12" s="38" t="s">
        <v>19</v>
      </c>
      <c r="D12" s="26">
        <v>0.13</v>
      </c>
      <c r="E12" s="48">
        <v>0.13</v>
      </c>
      <c r="F12" s="27">
        <v>0.13</v>
      </c>
      <c r="G12" s="28">
        <v>0.13</v>
      </c>
      <c r="H12" s="39"/>
    </row>
    <row r="13" spans="2:8" x14ac:dyDescent="0.2">
      <c r="C13" s="38" t="s">
        <v>20</v>
      </c>
      <c r="D13" s="2">
        <f>IF(D11=0,"kein Sparren",D12/D7)</f>
        <v>0.48148148148148145</v>
      </c>
      <c r="E13" s="3">
        <f>IF(E11=0,"kein Sparren",E12/E7)</f>
        <v>0.8125</v>
      </c>
      <c r="F13" s="13" t="str">
        <f>IF(F11=0,"kein Sparren",F12/F7)</f>
        <v>kein Sparren</v>
      </c>
      <c r="G13" s="14" t="str">
        <f>IF(G11=0,"kein Sparren",G12/G7)</f>
        <v>kein Sparren</v>
      </c>
      <c r="H13" s="39"/>
    </row>
    <row r="14" spans="2:8" x14ac:dyDescent="0.2">
      <c r="C14" s="38" t="s">
        <v>3</v>
      </c>
      <c r="D14" s="2">
        <f>IF(D11=0,D9,(D9*D10+D13*D11)/(D11+D10))</f>
        <v>0.21481481481481482</v>
      </c>
      <c r="E14" s="4">
        <f>IF(E11=0,E9,(E9*E10+E13*E11)/(E11+E10))</f>
        <v>0.28749999999999998</v>
      </c>
      <c r="F14" s="13" t="str">
        <f>IF(F11=0,F9,(F9*F10+F13*F11)/(F11+F10))</f>
        <v>keine Schicht 3</v>
      </c>
      <c r="G14" s="15" t="str">
        <f>IF(G11=0,G9,(G9*G10+G13*G11)/(G11+G10))</f>
        <v>keine Schicht 4</v>
      </c>
      <c r="H14" s="40"/>
    </row>
    <row r="15" spans="2:8" ht="13.5" thickBot="1" x14ac:dyDescent="0.25">
      <c r="C15" s="41" t="s">
        <v>24</v>
      </c>
      <c r="D15" s="42">
        <f>IF(D14="keine Schicht 1",0,1/D14)</f>
        <v>4.6551724137931032</v>
      </c>
      <c r="E15" s="43">
        <f>IF(E14="keine Schicht 2",0,1/E14)</f>
        <v>3.4782608695652177</v>
      </c>
      <c r="F15" s="44">
        <f>IF(F14="keine Schicht 3",0,1/F14)</f>
        <v>0</v>
      </c>
      <c r="G15" s="45">
        <f>IF(G14="keine Schicht 4",0,1/G14)</f>
        <v>0</v>
      </c>
      <c r="H15" s="46">
        <f>1/(D15+E15+F15+G15)</f>
        <v>0.12294930875576035</v>
      </c>
    </row>
    <row r="16" spans="2:8" ht="13.5" thickBot="1" x14ac:dyDescent="0.25"/>
    <row r="17" spans="3:4" s="1" customFormat="1" ht="32.25" customHeight="1" x14ac:dyDescent="0.2">
      <c r="C17" s="5" t="s">
        <v>7</v>
      </c>
      <c r="D17" s="6">
        <v>0.79</v>
      </c>
    </row>
    <row r="18" spans="3:4" s="1" customFormat="1" ht="32.25" customHeight="1" x14ac:dyDescent="0.2">
      <c r="C18" s="7" t="s">
        <v>8</v>
      </c>
      <c r="D18" s="8">
        <v>0.42</v>
      </c>
    </row>
    <row r="19" spans="3:4" s="1" customFormat="1" ht="32.25" customHeight="1" x14ac:dyDescent="0.2">
      <c r="C19" s="7" t="s">
        <v>9</v>
      </c>
      <c r="D19" s="8">
        <v>0.19</v>
      </c>
    </row>
    <row r="20" spans="3:4" s="1" customFormat="1" ht="32.25" customHeight="1" x14ac:dyDescent="0.2">
      <c r="C20" s="7" t="s">
        <v>26</v>
      </c>
      <c r="D20" s="8">
        <v>0.12</v>
      </c>
    </row>
    <row r="21" spans="3:4" s="1" customFormat="1" ht="32.25" customHeight="1" x14ac:dyDescent="0.2">
      <c r="C21" s="7" t="s">
        <v>10</v>
      </c>
      <c r="D21" s="8">
        <v>0.13</v>
      </c>
    </row>
    <row r="22" spans="3:4" s="1" customFormat="1" ht="32.25" customHeight="1" x14ac:dyDescent="0.2">
      <c r="C22" s="7" t="s">
        <v>11</v>
      </c>
      <c r="D22" s="8">
        <v>2.1</v>
      </c>
    </row>
    <row r="23" spans="3:4" s="1" customFormat="1" ht="32.25" customHeight="1" thickBot="1" x14ac:dyDescent="0.25">
      <c r="C23" s="9" t="s">
        <v>12</v>
      </c>
      <c r="D23" s="10">
        <v>0.68</v>
      </c>
    </row>
    <row r="24" spans="3:4" s="1" customFormat="1" ht="32.25" customHeight="1" x14ac:dyDescent="0.2"/>
    <row r="25" spans="3:4" s="1" customFormat="1" ht="32.25" customHeight="1" x14ac:dyDescent="0.2">
      <c r="C25" s="11" t="s">
        <v>13</v>
      </c>
      <c r="D25" s="12">
        <v>0.05</v>
      </c>
    </row>
    <row r="26" spans="3:4" s="1" customFormat="1" ht="32.25" customHeight="1" x14ac:dyDescent="0.2">
      <c r="C26" s="11" t="s">
        <v>14</v>
      </c>
      <c r="D26" s="12">
        <v>3.5000000000000003E-2</v>
      </c>
    </row>
    <row r="27" spans="3:4" s="1" customFormat="1" ht="32.25" customHeight="1" x14ac:dyDescent="0.2">
      <c r="C27" s="11" t="s">
        <v>15</v>
      </c>
      <c r="D27" s="12">
        <v>0.04</v>
      </c>
    </row>
    <row r="28" spans="3:4" s="1" customFormat="1" ht="32.25" customHeight="1" x14ac:dyDescent="0.2">
      <c r="C28" s="11" t="s">
        <v>16</v>
      </c>
      <c r="D28" s="12">
        <v>0.04</v>
      </c>
    </row>
    <row r="29" spans="3:4" s="1" customFormat="1" ht="18.75" customHeight="1" x14ac:dyDescent="0.2"/>
    <row r="30" spans="3:4" s="1" customFormat="1" ht="18.75" customHeight="1" x14ac:dyDescent="0.2"/>
  </sheetData>
  <mergeCells count="1">
    <mergeCell ref="B1:E3"/>
  </mergeCells>
  <phoneticPr fontId="2"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U-Wert</vt:lpstr>
      <vt:lpstr>Tabelle3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H. Baedeker</dc:creator>
  <cp:lastModifiedBy>Dr. H. Baedeker</cp:lastModifiedBy>
  <dcterms:created xsi:type="dcterms:W3CDTF">2007-01-29T21:16:07Z</dcterms:created>
  <dcterms:modified xsi:type="dcterms:W3CDTF">2022-08-05T15:43:54Z</dcterms:modified>
</cp:coreProperties>
</file>