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emdatei\Produkte-Info-Studien\Beratung-Arbeit-Energiemangement (Arbeitsergebnisse)\Formelsammlung\"/>
    </mc:Choice>
  </mc:AlternateContent>
  <xr:revisionPtr revIDLastSave="0" documentId="8_{537CCCBC-3424-4644-92ED-6CD4813F09F1}" xr6:coauthVersionLast="47" xr6:coauthVersionMax="47" xr10:uidLastSave="{00000000-0000-0000-0000-000000000000}"/>
  <bookViews>
    <workbookView xWindow="-28920" yWindow="-120" windowWidth="29040" windowHeight="1572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9" i="1" l="1"/>
  <c r="A48" i="1"/>
  <c r="D48" i="1"/>
  <c r="A47" i="1"/>
  <c r="E47" i="1"/>
  <c r="A46" i="1"/>
  <c r="E46" i="1"/>
  <c r="A45" i="1"/>
  <c r="D45" i="1"/>
  <c r="A44" i="1"/>
  <c r="D44" i="1"/>
  <c r="I44" i="1"/>
  <c r="A43" i="1"/>
  <c r="C43" i="1"/>
  <c r="I43" i="1"/>
  <c r="A42" i="1"/>
  <c r="C42" i="1"/>
  <c r="I42" i="1"/>
  <c r="A41" i="1"/>
  <c r="E41" i="1"/>
  <c r="I41" i="1"/>
  <c r="A40" i="1"/>
  <c r="D40" i="1"/>
  <c r="I40" i="1"/>
  <c r="A39" i="1"/>
  <c r="E39" i="1"/>
  <c r="I39" i="1"/>
  <c r="A38" i="1"/>
  <c r="D38" i="1"/>
  <c r="I38" i="1"/>
  <c r="A37" i="1"/>
  <c r="A36" i="1"/>
  <c r="A35" i="1"/>
  <c r="A34" i="1"/>
  <c r="A33" i="1"/>
  <c r="A32" i="1"/>
  <c r="A31" i="1"/>
  <c r="D31" i="1"/>
  <c r="I31" i="1"/>
  <c r="A30" i="1"/>
  <c r="E30" i="1"/>
  <c r="I30" i="1"/>
  <c r="E49" i="1"/>
  <c r="D49" i="1"/>
  <c r="C49" i="1"/>
  <c r="I49" i="1"/>
  <c r="E48" i="1"/>
  <c r="C48" i="1"/>
  <c r="E37" i="1"/>
  <c r="I37" i="1"/>
  <c r="D36" i="1"/>
  <c r="E35" i="1"/>
  <c r="I35" i="1"/>
  <c r="D34" i="1"/>
  <c r="I34" i="1"/>
  <c r="E33" i="1"/>
  <c r="I33" i="1"/>
  <c r="C32" i="1"/>
  <c r="I32" i="1"/>
  <c r="I48" i="1"/>
  <c r="I36" i="1"/>
  <c r="A23" i="1"/>
  <c r="E23" i="1"/>
  <c r="I23" i="1"/>
  <c r="A21" i="1"/>
  <c r="E21" i="1"/>
  <c r="I21" i="1"/>
  <c r="A15" i="1"/>
  <c r="E15" i="1"/>
  <c r="I15" i="1"/>
  <c r="D13" i="1"/>
  <c r="I13" i="1"/>
  <c r="A10" i="1"/>
  <c r="E10" i="1"/>
  <c r="I10" i="1"/>
  <c r="C25" i="1"/>
  <c r="I25" i="1"/>
  <c r="A22" i="1"/>
  <c r="C22" i="1"/>
  <c r="I22" i="1"/>
  <c r="A20" i="1"/>
  <c r="C20" i="1"/>
  <c r="I20" i="1"/>
  <c r="A19" i="1"/>
  <c r="D19" i="1"/>
  <c r="I19" i="1"/>
  <c r="A18" i="1"/>
  <c r="E18" i="1"/>
  <c r="I18" i="1"/>
  <c r="A17" i="1"/>
  <c r="E17" i="1"/>
  <c r="I17" i="1"/>
  <c r="A16" i="1"/>
  <c r="C16" i="1"/>
  <c r="I16" i="1"/>
  <c r="A14" i="1"/>
  <c r="C14" i="1"/>
  <c r="I14" i="1"/>
  <c r="A13" i="1"/>
  <c r="A12" i="1"/>
  <c r="D12" i="1"/>
  <c r="I12" i="1"/>
  <c r="A11" i="1"/>
  <c r="E11" i="1"/>
  <c r="I11" i="1"/>
  <c r="A9" i="1"/>
  <c r="D9" i="1"/>
  <c r="I9" i="1"/>
  <c r="E8" i="1"/>
  <c r="I8" i="1"/>
  <c r="A25" i="1"/>
  <c r="E25" i="1"/>
  <c r="D25" i="1"/>
  <c r="A24" i="1"/>
  <c r="C24" i="1"/>
  <c r="I24" i="1"/>
  <c r="D24" i="1"/>
  <c r="D22" i="1"/>
  <c r="D20" i="1"/>
  <c r="D14" i="1"/>
  <c r="A8" i="1"/>
  <c r="A6" i="1"/>
  <c r="C6" i="1"/>
  <c r="I6" i="1"/>
  <c r="A7" i="1"/>
  <c r="C7" i="1"/>
  <c r="I7" i="1"/>
  <c r="D7" i="1"/>
  <c r="D6" i="1"/>
  <c r="E45" i="1"/>
  <c r="C45" i="1"/>
  <c r="I45" i="1"/>
  <c r="C46" i="1"/>
  <c r="I46" i="1"/>
  <c r="D46" i="1"/>
  <c r="C47" i="1"/>
  <c r="I47" i="1"/>
  <c r="D47" i="1"/>
  <c r="E24" i="1"/>
</calcChain>
</file>

<file path=xl/sharedStrings.xml><?xml version="1.0" encoding="utf-8"?>
<sst xmlns="http://schemas.openxmlformats.org/spreadsheetml/2006/main" count="32" uniqueCount="25">
  <si>
    <t>Datum</t>
  </si>
  <si>
    <t>Start</t>
  </si>
  <si>
    <t>Süd (DST 2)</t>
  </si>
  <si>
    <t>Nord (DST 4)</t>
  </si>
  <si>
    <t>Steuertabelle - hier Schaltzeiten eintragen</t>
  </si>
  <si>
    <t>Heizkreis</t>
  </si>
  <si>
    <t>MO</t>
  </si>
  <si>
    <t>Die</t>
  </si>
  <si>
    <t>Mi</t>
  </si>
  <si>
    <t>Do</t>
  </si>
  <si>
    <t>Fr</t>
  </si>
  <si>
    <t>Sa</t>
  </si>
  <si>
    <t>So</t>
  </si>
  <si>
    <t>Einschaltbedingungen</t>
  </si>
  <si>
    <t>Cafe (DST 3)</t>
  </si>
  <si>
    <t>Differenz</t>
  </si>
  <si>
    <r>
      <t xml:space="preserve">Süd       </t>
    </r>
    <r>
      <rPr>
        <sz val="6"/>
        <rFont val="Arial"/>
        <family val="2"/>
      </rPr>
      <t>(DST 2)</t>
    </r>
  </si>
  <si>
    <r>
      <t xml:space="preserve">Nord   </t>
    </r>
    <r>
      <rPr>
        <sz val="6"/>
        <rFont val="Arial"/>
        <family val="2"/>
      </rPr>
      <t>(DST 4)</t>
    </r>
  </si>
  <si>
    <r>
      <t xml:space="preserve">Cafe   </t>
    </r>
    <r>
      <rPr>
        <sz val="6"/>
        <rFont val="Arial"/>
        <family val="2"/>
      </rPr>
      <t>(DST 3)</t>
    </r>
  </si>
  <si>
    <t>AT AKW</t>
  </si>
  <si>
    <t>Ausschaltbedingungen</t>
  </si>
  <si>
    <t>Ende</t>
  </si>
  <si>
    <t>Liegenschaft</t>
  </si>
  <si>
    <t xml:space="preserve">Überprüfung Start-Stopp Optimierung </t>
  </si>
  <si>
    <t>Auslesedatum:31.3.15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</si>
</sst>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h:mm;@"/>
    <numFmt numFmtId="175" formatCode="ddd"/>
    <numFmt numFmtId="176" formatCode="d/m/yy;@"/>
  </numFmts>
  <fonts count="7" x14ac:knownFonts="1">
    <font>
      <sz val="10"/>
      <name val="Arial"/>
    </font>
    <font>
      <sz val="8"/>
      <name val="Arial"/>
    </font>
    <font>
      <sz val="10"/>
      <name val="Wingdings"/>
      <charset val="2"/>
    </font>
    <font>
      <sz val="10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72" fontId="0" fillId="0" borderId="0" xfId="0" applyNumberFormat="1"/>
    <xf numFmtId="172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72" fontId="0" fillId="0" borderId="0" xfId="0" applyNumberFormat="1" applyBorder="1"/>
    <xf numFmtId="172" fontId="0" fillId="0" borderId="5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172" fontId="0" fillId="2" borderId="1" xfId="0" applyNumberFormat="1" applyFill="1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2" borderId="8" xfId="0" applyFill="1" applyBorder="1"/>
    <xf numFmtId="172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20" fontId="3" fillId="0" borderId="1" xfId="0" applyNumberFormat="1" applyFont="1" applyBorder="1"/>
    <xf numFmtId="20" fontId="0" fillId="0" borderId="1" xfId="0" applyNumberFormat="1" applyBorder="1"/>
    <xf numFmtId="0" fontId="2" fillId="0" borderId="1" xfId="0" applyFont="1" applyBorder="1"/>
    <xf numFmtId="172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20" fontId="3" fillId="0" borderId="9" xfId="0" applyNumberFormat="1" applyFont="1" applyBorder="1"/>
    <xf numFmtId="20" fontId="0" fillId="0" borderId="9" xfId="0" applyNumberFormat="1" applyBorder="1"/>
    <xf numFmtId="0" fontId="0" fillId="0" borderId="9" xfId="0" applyBorder="1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9" xfId="0" applyNumberFormat="1" applyBorder="1"/>
    <xf numFmtId="176" fontId="0" fillId="0" borderId="1" xfId="0" applyNumberFormat="1" applyBorder="1"/>
    <xf numFmtId="176" fontId="0" fillId="0" borderId="1" xfId="0" applyNumberFormat="1" applyBorder="1" applyAlignment="1">
      <alignment shrinkToFit="1"/>
    </xf>
    <xf numFmtId="172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20" fontId="3" fillId="0" borderId="1" xfId="0" applyNumberFormat="1" applyFont="1" applyBorder="1" applyAlignment="1">
      <alignment shrinkToFit="1"/>
    </xf>
    <xf numFmtId="0" fontId="0" fillId="0" borderId="1" xfId="0" applyBorder="1" applyAlignment="1">
      <alignment shrinkToFit="1"/>
    </xf>
    <xf numFmtId="175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3" xfId="0" applyNumberFormat="1" applyBorder="1"/>
    <xf numFmtId="175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7" xfId="0" applyNumberFormat="1" applyFont="1" applyFill="1" applyBorder="1" applyAlignment="1" applyProtection="1">
      <alignment horizontal="center" vertical="center" shrinkToFit="1"/>
      <protection hidden="1"/>
    </xf>
    <xf numFmtId="172" fontId="0" fillId="0" borderId="3" xfId="0" applyNumberFormat="1" applyBorder="1" applyAlignment="1">
      <alignment shrinkToFit="1"/>
    </xf>
    <xf numFmtId="175" fontId="3" fillId="0" borderId="14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15" xfId="0" applyNumberFormat="1" applyBorder="1" applyAlignment="1">
      <alignment shrinkToFit="1"/>
    </xf>
    <xf numFmtId="172" fontId="3" fillId="0" borderId="15" xfId="0" applyNumberFormat="1" applyFont="1" applyFill="1" applyBorder="1" applyAlignment="1" applyProtection="1">
      <alignment horizontal="center" vertical="center" shrinkToFit="1"/>
      <protection hidden="1"/>
    </xf>
    <xf numFmtId="20" fontId="3" fillId="0" borderId="15" xfId="0" applyNumberFormat="1" applyFont="1" applyBorder="1" applyAlignment="1">
      <alignment shrinkToFit="1"/>
    </xf>
    <xf numFmtId="0" fontId="0" fillId="0" borderId="15" xfId="0" applyBorder="1" applyAlignment="1">
      <alignment shrinkToFit="1"/>
    </xf>
    <xf numFmtId="172" fontId="0" fillId="0" borderId="6" xfId="0" applyNumberFormat="1" applyBorder="1" applyAlignment="1">
      <alignment shrinkToFit="1"/>
    </xf>
    <xf numFmtId="20" fontId="0" fillId="0" borderId="1" xfId="0" applyNumberFormat="1" applyBorder="1" applyAlignment="1">
      <alignment shrinkToFit="1"/>
    </xf>
    <xf numFmtId="172" fontId="3" fillId="0" borderId="9" xfId="0" applyNumberFormat="1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14" fontId="0" fillId="0" borderId="0" xfId="0" applyNumberForma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Start Optimierung</a:t>
            </a:r>
          </a:p>
        </c:rich>
      </c:tx>
      <c:layout>
        <c:manualLayout>
          <c:xMode val="edge"/>
          <c:yMode val="edge"/>
          <c:x val="0.39915447264370923"/>
          <c:y val="9.6003359580052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2742949001658"/>
          <c:y val="0.22800796023884623"/>
          <c:w val="0.80260086219509108"/>
          <c:h val="0.5200181549307019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Tabelle1!$H$6:$H$23</c:f>
              <c:numCache>
                <c:formatCode>General</c:formatCode>
                <c:ptCount val="18"/>
                <c:pt idx="0">
                  <c:v>-1.3</c:v>
                </c:pt>
                <c:pt idx="1">
                  <c:v>-6.25</c:v>
                </c:pt>
                <c:pt idx="2">
                  <c:v>-6.25</c:v>
                </c:pt>
                <c:pt idx="3">
                  <c:v>7.6</c:v>
                </c:pt>
                <c:pt idx="4">
                  <c:v>8.6</c:v>
                </c:pt>
                <c:pt idx="5">
                  <c:v>8.5</c:v>
                </c:pt>
                <c:pt idx="6">
                  <c:v>1.05</c:v>
                </c:pt>
                <c:pt idx="7">
                  <c:v>5.45</c:v>
                </c:pt>
                <c:pt idx="8">
                  <c:v>8.1999999999999993</c:v>
                </c:pt>
                <c:pt idx="9">
                  <c:v>8.1999999999999993</c:v>
                </c:pt>
                <c:pt idx="10">
                  <c:v>5.25</c:v>
                </c:pt>
                <c:pt idx="11">
                  <c:v>4.5999999999999996</c:v>
                </c:pt>
                <c:pt idx="12">
                  <c:v>6.25</c:v>
                </c:pt>
                <c:pt idx="13">
                  <c:v>3.7</c:v>
                </c:pt>
                <c:pt idx="14">
                  <c:v>3.65</c:v>
                </c:pt>
                <c:pt idx="15">
                  <c:v>3.65</c:v>
                </c:pt>
                <c:pt idx="16">
                  <c:v>-2.5499999999999998</c:v>
                </c:pt>
                <c:pt idx="17">
                  <c:v>-2.9</c:v>
                </c:pt>
              </c:numCache>
            </c:numRef>
          </c:xVal>
          <c:yVal>
            <c:numRef>
              <c:f>Tabelle1!$I$6:$I$23</c:f>
              <c:numCache>
                <c:formatCode>h:mm;@</c:formatCode>
                <c:ptCount val="18"/>
                <c:pt idx="0">
                  <c:v>0.20347222222222222</c:v>
                </c:pt>
                <c:pt idx="1">
                  <c:v>0.24444444444444444</c:v>
                </c:pt>
                <c:pt idx="2">
                  <c:v>0.24583333333333335</c:v>
                </c:pt>
                <c:pt idx="3">
                  <c:v>0.13124999999999998</c:v>
                </c:pt>
                <c:pt idx="4">
                  <c:v>2.9166666666666674E-2</c:v>
                </c:pt>
                <c:pt idx="5">
                  <c:v>4.1666666666666685E-2</c:v>
                </c:pt>
                <c:pt idx="6">
                  <c:v>0.12569444444444441</c:v>
                </c:pt>
                <c:pt idx="7">
                  <c:v>1.7361111111111105E-2</c:v>
                </c:pt>
                <c:pt idx="8">
                  <c:v>6.2499999999999972E-2</c:v>
                </c:pt>
                <c:pt idx="9">
                  <c:v>8.3333333333333343E-2</c:v>
                </c:pt>
                <c:pt idx="10">
                  <c:v>0.12152777777777776</c:v>
                </c:pt>
                <c:pt idx="11">
                  <c:v>4.1666666666666685E-2</c:v>
                </c:pt>
                <c:pt idx="12">
                  <c:v>4.8611111111111133E-2</c:v>
                </c:pt>
                <c:pt idx="13">
                  <c:v>0.14930555555555552</c:v>
                </c:pt>
                <c:pt idx="14">
                  <c:v>0.15277777777777773</c:v>
                </c:pt>
                <c:pt idx="15">
                  <c:v>0.15277777777777779</c:v>
                </c:pt>
                <c:pt idx="16">
                  <c:v>0.22222222222222221</c:v>
                </c:pt>
                <c:pt idx="17">
                  <c:v>0.22222222222222221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A1-40A5-A7B9-9D0FD7478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583855"/>
        <c:axId val="1"/>
      </c:scatterChart>
      <c:valAx>
        <c:axId val="18355838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Aussentemperatur</a:t>
                </a:r>
              </a:p>
            </c:rich>
          </c:tx>
          <c:layout>
            <c:manualLayout>
              <c:xMode val="edge"/>
              <c:yMode val="edge"/>
              <c:x val="0.42919829227355161"/>
              <c:y val="0.856029816272965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Vorhalt h</a:t>
                </a:r>
              </a:p>
            </c:rich>
          </c:tx>
          <c:layout>
            <c:manualLayout>
              <c:xMode val="edge"/>
              <c:yMode val="edge"/>
              <c:x val="3.4335890417131337E-2"/>
              <c:y val="0.38001343832021001"/>
            </c:manualLayout>
          </c:layout>
          <c:overlay val="0"/>
          <c:spPr>
            <a:noFill/>
            <a:ln w="25400">
              <a:noFill/>
            </a:ln>
          </c:spPr>
        </c:title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35583855"/>
        <c:crossesAt val="-10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Stopp Optimierung</a:t>
            </a:r>
          </a:p>
        </c:rich>
      </c:tx>
      <c:layout>
        <c:manualLayout>
          <c:xMode val="edge"/>
          <c:yMode val="edge"/>
          <c:x val="0.38280834250557394"/>
          <c:y val="3.9216921414234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4140918091955"/>
          <c:y val="0.22353626030209259"/>
          <c:w val="0.80647835945360036"/>
          <c:h val="0.5294279849260087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Tabelle1!$H$30:$H$44</c:f>
              <c:numCache>
                <c:formatCode>General</c:formatCode>
                <c:ptCount val="15"/>
                <c:pt idx="0">
                  <c:v>8.1</c:v>
                </c:pt>
                <c:pt idx="1">
                  <c:v>7.8</c:v>
                </c:pt>
                <c:pt idx="2">
                  <c:v>7.8</c:v>
                </c:pt>
                <c:pt idx="3">
                  <c:v>17.600000000000001</c:v>
                </c:pt>
                <c:pt idx="4">
                  <c:v>17.2</c:v>
                </c:pt>
                <c:pt idx="5">
                  <c:v>1.55</c:v>
                </c:pt>
                <c:pt idx="6">
                  <c:v>2.5</c:v>
                </c:pt>
                <c:pt idx="7">
                  <c:v>3.25</c:v>
                </c:pt>
                <c:pt idx="8">
                  <c:v>3.55</c:v>
                </c:pt>
                <c:pt idx="9">
                  <c:v>2.65</c:v>
                </c:pt>
                <c:pt idx="10">
                  <c:v>2.2999999999999998</c:v>
                </c:pt>
                <c:pt idx="11">
                  <c:v>4.3</c:v>
                </c:pt>
                <c:pt idx="12">
                  <c:v>4.5</c:v>
                </c:pt>
                <c:pt idx="13">
                  <c:v>8.1999999999999993</c:v>
                </c:pt>
                <c:pt idx="14">
                  <c:v>8.9</c:v>
                </c:pt>
              </c:numCache>
            </c:numRef>
          </c:xVal>
          <c:yVal>
            <c:numRef>
              <c:f>Tabelle1!$I$30:$I$44</c:f>
              <c:numCache>
                <c:formatCode>h:mm;@</c:formatCode>
                <c:ptCount val="15"/>
                <c:pt idx="0">
                  <c:v>8.3333333333333037E-3</c:v>
                </c:pt>
                <c:pt idx="1">
                  <c:v>9.0277777777777457E-3</c:v>
                </c:pt>
                <c:pt idx="2">
                  <c:v>1.041666666666663E-2</c:v>
                </c:pt>
                <c:pt idx="3">
                  <c:v>1.5277777777777724E-2</c:v>
                </c:pt>
                <c:pt idx="4">
                  <c:v>1.3888888888888951E-2</c:v>
                </c:pt>
                <c:pt idx="5">
                  <c:v>6.9444444444444198E-4</c:v>
                </c:pt>
                <c:pt idx="6">
                  <c:v>1.388888888888884E-3</c:v>
                </c:pt>
                <c:pt idx="7">
                  <c:v>6.9444444444444198E-3</c:v>
                </c:pt>
                <c:pt idx="8">
                  <c:v>6.9444444444444198E-3</c:v>
                </c:pt>
                <c:pt idx="9">
                  <c:v>1.388888888888884E-3</c:v>
                </c:pt>
                <c:pt idx="10">
                  <c:v>6.9444444444444198E-4</c:v>
                </c:pt>
                <c:pt idx="11">
                  <c:v>2.0833333333333259E-3</c:v>
                </c:pt>
                <c:pt idx="12">
                  <c:v>9.7222222222221877E-3</c:v>
                </c:pt>
                <c:pt idx="13">
                  <c:v>1.0416666666666685E-2</c:v>
                </c:pt>
                <c:pt idx="14">
                  <c:v>6.9444444444444198E-3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C9-4E73-A53B-697EF8136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597167"/>
        <c:axId val="1"/>
      </c:scatterChart>
      <c:valAx>
        <c:axId val="18355971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Aussentemperatur</a:t>
                </a:r>
              </a:p>
            </c:rich>
          </c:tx>
          <c:layout>
            <c:manualLayout>
              <c:xMode val="edge"/>
              <c:yMode val="edge"/>
              <c:x val="0.43012175091016852"/>
              <c:y val="0.858849879059235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Vorhalt h</a:t>
                </a:r>
              </a:p>
            </c:rich>
          </c:tx>
          <c:layout>
            <c:manualLayout>
              <c:xMode val="edge"/>
              <c:yMode val="edge"/>
              <c:x val="3.4409731041684308E-2"/>
              <c:y val="0.3804036848335135"/>
            </c:manualLayout>
          </c:layout>
          <c:overlay val="0"/>
          <c:spPr>
            <a:noFill/>
            <a:ln w="25400">
              <a:noFill/>
            </a:ln>
          </c:spPr>
        </c:title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35597167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22</xdr:row>
      <xdr:rowOff>-211350225</xdr:rowOff>
    </xdr:from>
    <xdr:to>
      <xdr:col>15</xdr:col>
      <xdr:colOff>619125</xdr:colOff>
      <xdr:row>36</xdr:row>
      <xdr:rowOff>0</xdr:rowOff>
    </xdr:to>
    <xdr:graphicFrame macro="">
      <xdr:nvGraphicFramePr>
        <xdr:cNvPr id="1027" name="Diagramm 1">
          <a:extLst>
            <a:ext uri="{FF2B5EF4-FFF2-40B4-BE49-F238E27FC236}">
              <a16:creationId xmlns:a16="http://schemas.microsoft.com/office/drawing/2014/main" id="{EC9BC5AE-BA21-85A1-2A46-6954C13BE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36</xdr:row>
      <xdr:rowOff>137674350</xdr:rowOff>
    </xdr:from>
    <xdr:to>
      <xdr:col>15</xdr:col>
      <xdr:colOff>619125</xdr:colOff>
      <xdr:row>51</xdr:row>
      <xdr:rowOff>152400</xdr:rowOff>
    </xdr:to>
    <xdr:graphicFrame macro="">
      <xdr:nvGraphicFramePr>
        <xdr:cNvPr id="1028" name="Diagramm 2">
          <a:extLst>
            <a:ext uri="{FF2B5EF4-FFF2-40B4-BE49-F238E27FC236}">
              <a16:creationId xmlns:a16="http://schemas.microsoft.com/office/drawing/2014/main" id="{EB075B70-1FAE-A913-3D7F-51AD8FA6D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13" workbookViewId="0">
      <selection activeCell="N6" sqref="N6:O7"/>
    </sheetView>
  </sheetViews>
  <sheetFormatPr baseColWidth="10" defaultRowHeight="12.75" x14ac:dyDescent="0.2"/>
  <cols>
    <col min="1" max="1" width="3.85546875" customWidth="1"/>
    <col min="2" max="2" width="6.140625" customWidth="1"/>
    <col min="3" max="3" width="5.140625" customWidth="1"/>
    <col min="4" max="5" width="5.28515625" customWidth="1"/>
    <col min="6" max="6" width="0.5703125" customWidth="1"/>
    <col min="7" max="7" width="5.42578125" customWidth="1"/>
    <col min="8" max="8" width="5.5703125" customWidth="1"/>
    <col min="9" max="10" width="8.85546875" customWidth="1"/>
  </cols>
  <sheetData>
    <row r="1" spans="1:15" ht="21" customHeight="1" thickBot="1" x14ac:dyDescent="0.3">
      <c r="B1" s="59" t="s">
        <v>23</v>
      </c>
      <c r="C1" s="60"/>
      <c r="D1" s="60"/>
      <c r="E1" s="60"/>
      <c r="F1" s="60"/>
      <c r="G1" s="60"/>
      <c r="H1" s="60"/>
      <c r="I1" s="60"/>
      <c r="J1" s="60"/>
      <c r="K1" s="61"/>
    </row>
    <row r="2" spans="1:15" x14ac:dyDescent="0.2">
      <c r="B2" s="3" t="s">
        <v>22</v>
      </c>
      <c r="C2" s="4"/>
      <c r="D2" s="56"/>
      <c r="E2" s="56"/>
      <c r="F2" s="56"/>
      <c r="G2" s="56"/>
      <c r="H2" s="57"/>
      <c r="I2" s="4"/>
      <c r="J2" s="4"/>
      <c r="K2" s="5"/>
    </row>
    <row r="3" spans="1:15" ht="13.5" thickBot="1" x14ac:dyDescent="0.25">
      <c r="B3" s="3" t="s">
        <v>0</v>
      </c>
      <c r="C3" s="58"/>
      <c r="D3" s="58"/>
      <c r="E3" s="58"/>
      <c r="F3" s="4"/>
      <c r="G3" s="4"/>
      <c r="H3" s="5"/>
      <c r="I3" s="4"/>
      <c r="J3" s="7"/>
      <c r="K3" s="8"/>
    </row>
    <row r="4" spans="1:15" ht="21" customHeight="1" thickBot="1" x14ac:dyDescent="0.25">
      <c r="A4" s="49" t="s">
        <v>13</v>
      </c>
      <c r="B4" s="50"/>
      <c r="C4" s="50"/>
      <c r="D4" s="50"/>
      <c r="E4" s="50"/>
      <c r="F4" s="50"/>
      <c r="G4" s="50"/>
      <c r="H4" s="50"/>
      <c r="I4" s="51"/>
      <c r="J4" s="26"/>
    </row>
    <row r="5" spans="1:15" ht="27" customHeight="1" thickBot="1" x14ac:dyDescent="0.25">
      <c r="A5" s="27"/>
      <c r="B5" s="28" t="s">
        <v>0</v>
      </c>
      <c r="C5" s="28" t="s">
        <v>16</v>
      </c>
      <c r="D5" s="28" t="s">
        <v>17</v>
      </c>
      <c r="E5" s="28" t="s">
        <v>18</v>
      </c>
      <c r="F5" s="28"/>
      <c r="G5" s="28" t="s">
        <v>1</v>
      </c>
      <c r="H5" s="28" t="s">
        <v>19</v>
      </c>
      <c r="I5" s="29" t="s">
        <v>15</v>
      </c>
      <c r="J5" s="11"/>
    </row>
    <row r="6" spans="1:15" x14ac:dyDescent="0.2">
      <c r="A6" s="36">
        <f>WEEKDAY(B6)</f>
        <v>6</v>
      </c>
      <c r="B6" s="30">
        <v>38415</v>
      </c>
      <c r="C6" s="22">
        <f>IF($A6=2,(L$9),(IF($A6=3,(L$11),(IF($A6=4,(L$13),(IF($A6=5,(L$15),(IF($A6=6,(L$17),("Woende"))))))))))</f>
        <v>0.27083333333333331</v>
      </c>
      <c r="D6" s="22">
        <f>IF($A6=2,(M$9),(IF($A6=3,(M$11),(IF($A6=4,(M$13),(IF($A6=5,(M$15),(IF($A6=6,(M$17),("Woende"))))))))))</f>
        <v>0.27083333333333331</v>
      </c>
      <c r="E6" s="22"/>
      <c r="F6" s="23"/>
      <c r="G6" s="24">
        <v>6.7361111111111108E-2</v>
      </c>
      <c r="H6" s="25">
        <v>-1.3</v>
      </c>
      <c r="I6" s="37">
        <f>IF(C6&lt;&gt;0,(C6-G6),(IF(D6&lt;&gt;0,(D6-G6),(IF(E6&lt;&gt;0,(E6-G6),"leer")))))</f>
        <v>0.20347222222222222</v>
      </c>
      <c r="J6" s="1"/>
      <c r="K6" s="52" t="s">
        <v>4</v>
      </c>
      <c r="L6" s="62"/>
      <c r="M6" s="62"/>
      <c r="N6" s="52" t="s">
        <v>24</v>
      </c>
      <c r="O6" s="53"/>
    </row>
    <row r="7" spans="1:15" x14ac:dyDescent="0.2">
      <c r="A7" s="38">
        <f t="shared" ref="A7:A25" si="0">WEEKDAY(B7)</f>
        <v>4</v>
      </c>
      <c r="B7" s="31">
        <v>38413</v>
      </c>
      <c r="C7" s="18">
        <f>IF($A7=2,(L$9),(IF($A7=3,(L$11),(IF($A7=4,(L$13),(IF($A7=5,(L$15),(IF($A7=6,(L$17),("Woende"))))))))))</f>
        <v>0.27083333333333331</v>
      </c>
      <c r="D7" s="18">
        <f>IF($A7=2,(M$9),(IF($A7=3,(M$11),(IF($A7=4,(M$13),(IF($A7=5,(M$15),(IF($A7=6,(M$17),("Woende"))))))))))</f>
        <v>0.27083333333333331</v>
      </c>
      <c r="E7" s="21"/>
      <c r="F7" s="21"/>
      <c r="G7" s="20">
        <v>2.6388888888888889E-2</v>
      </c>
      <c r="H7" s="12">
        <v>-6.25</v>
      </c>
      <c r="I7" s="37">
        <f>IF(C7&lt;&gt;0,(C7-G7),(IF(D7&lt;&gt;0,(D7-G7),(IF(E7&lt;&gt;0,(E7-G7),"leer")))))</f>
        <v>0.24444444444444444</v>
      </c>
      <c r="J7" s="1"/>
      <c r="K7" s="54"/>
      <c r="L7" s="63"/>
      <c r="M7" s="63"/>
      <c r="N7" s="54"/>
      <c r="O7" s="55"/>
    </row>
    <row r="8" spans="1:15" x14ac:dyDescent="0.2">
      <c r="A8" s="38">
        <f t="shared" si="0"/>
        <v>4</v>
      </c>
      <c r="B8" s="31">
        <v>38413</v>
      </c>
      <c r="C8" s="21"/>
      <c r="D8" s="21"/>
      <c r="E8" s="18">
        <f>IF($A8=2,(N$9),(IF($A8=3,(N$11),(IF($A8=4,(N$13),(IF($A8=5,(N$15),(IF($A8=6,(N$17),("Woende"))))))))))</f>
        <v>0.29166666666666669</v>
      </c>
      <c r="F8" s="19"/>
      <c r="G8" s="20">
        <v>4.5833333333333337E-2</v>
      </c>
      <c r="H8" s="12">
        <v>-6.25</v>
      </c>
      <c r="I8" s="37">
        <f t="shared" ref="I8:I25" si="1">IF(C8&lt;&gt;0,(C8-G8),(IF(D8&lt;&gt;0,(D8-G8),(IF(E8&lt;&gt;0,(E8-G8),"leer")))))</f>
        <v>0.24583333333333335</v>
      </c>
      <c r="J8" s="1"/>
      <c r="K8" s="14" t="s">
        <v>5</v>
      </c>
      <c r="L8" s="12" t="s">
        <v>2</v>
      </c>
      <c r="M8" s="12" t="s">
        <v>3</v>
      </c>
      <c r="N8" s="12" t="s">
        <v>14</v>
      </c>
      <c r="O8" s="15">
        <v>0</v>
      </c>
    </row>
    <row r="9" spans="1:15" x14ac:dyDescent="0.2">
      <c r="A9" s="39">
        <f t="shared" si="0"/>
        <v>4</v>
      </c>
      <c r="B9" s="32">
        <v>38364</v>
      </c>
      <c r="C9" s="33"/>
      <c r="D9" s="33">
        <f>IF($A9=2,(M$9),(IF($A9=3,(M$11),(IF($A9=4,(M$13),(IF($A9=5,(M$15),(IF($A9=6,(M$17),("Woende"))))))))))</f>
        <v>0.27083333333333331</v>
      </c>
      <c r="E9" s="33"/>
      <c r="F9" s="34"/>
      <c r="G9" s="47">
        <v>0.13958333333333334</v>
      </c>
      <c r="H9" s="35">
        <v>7.6</v>
      </c>
      <c r="I9" s="40">
        <f t="shared" si="1"/>
        <v>0.13124999999999998</v>
      </c>
      <c r="J9" s="1"/>
      <c r="K9" s="16" t="s">
        <v>6</v>
      </c>
      <c r="L9" s="13">
        <v>0.1875</v>
      </c>
      <c r="M9" s="13">
        <v>0.1875</v>
      </c>
      <c r="N9" s="13">
        <v>0.29166666666666669</v>
      </c>
      <c r="O9" s="17">
        <v>0</v>
      </c>
    </row>
    <row r="10" spans="1:15" x14ac:dyDescent="0.2">
      <c r="A10" s="39">
        <f t="shared" si="0"/>
        <v>4</v>
      </c>
      <c r="B10" s="32">
        <v>38364</v>
      </c>
      <c r="C10" s="33"/>
      <c r="D10" s="33"/>
      <c r="E10" s="33">
        <f>IF($A10=2,(N$9),(IF($A10=3,(N$11),(IF($A10=4,(N$13),(IF($A10=5,(N$15),(IF($A10=6,(N$17),("Woende"))))))))))</f>
        <v>0.29166666666666669</v>
      </c>
      <c r="F10" s="34"/>
      <c r="G10" s="47">
        <v>0.26250000000000001</v>
      </c>
      <c r="H10" s="35">
        <v>8.6</v>
      </c>
      <c r="I10" s="40">
        <f>IF(C10&lt;&gt;0,(C10-G10),(IF(D10&lt;&gt;0,(D10-G10),(IF(E10&lt;&gt;0,(E10-G10),"leer")))))</f>
        <v>2.9166666666666674E-2</v>
      </c>
      <c r="J10" s="1"/>
      <c r="K10" s="16"/>
      <c r="L10" s="13">
        <v>0.625</v>
      </c>
      <c r="M10" s="13">
        <v>0.5625</v>
      </c>
      <c r="N10" s="13">
        <v>0.54166666666666663</v>
      </c>
      <c r="O10" s="17">
        <v>0</v>
      </c>
    </row>
    <row r="11" spans="1:15" x14ac:dyDescent="0.2">
      <c r="A11" s="39">
        <f t="shared" si="0"/>
        <v>5</v>
      </c>
      <c r="B11" s="32">
        <v>38365</v>
      </c>
      <c r="C11" s="33"/>
      <c r="D11" s="33"/>
      <c r="E11" s="33">
        <f>IF($A11=2,(N$9),(IF($A11=3,(N$11),(IF($A11=4,(N$13),(IF($A11=5,(N$15),(IF($A11=6,(N$17),("Woende"))))))))))</f>
        <v>0.29166666666666669</v>
      </c>
      <c r="F11" s="34"/>
      <c r="G11" s="47">
        <v>0.25</v>
      </c>
      <c r="H11" s="35">
        <v>8.5</v>
      </c>
      <c r="I11" s="40">
        <f t="shared" si="1"/>
        <v>4.1666666666666685E-2</v>
      </c>
      <c r="J11" s="1"/>
      <c r="K11" s="14" t="s">
        <v>7</v>
      </c>
      <c r="L11" s="2">
        <v>0.27083333333333331</v>
      </c>
      <c r="M11" s="2">
        <v>0.27083333333333331</v>
      </c>
      <c r="N11" s="2">
        <v>0.29166666666666669</v>
      </c>
      <c r="O11" s="15">
        <v>0</v>
      </c>
    </row>
    <row r="12" spans="1:15" x14ac:dyDescent="0.2">
      <c r="A12" s="39">
        <f t="shared" si="0"/>
        <v>4</v>
      </c>
      <c r="B12" s="32">
        <v>38378</v>
      </c>
      <c r="C12" s="33"/>
      <c r="D12" s="33">
        <f>IF($A12=2,(M$9),(IF($A12=3,(M$11),(IF($A12=4,(M$13),(IF($A12=5,(M$15),(IF($A12=6,(M$17),("Woende"))))))))))</f>
        <v>0.27083333333333331</v>
      </c>
      <c r="E12" s="33"/>
      <c r="F12" s="34"/>
      <c r="G12" s="47">
        <v>0.1451388888888889</v>
      </c>
      <c r="H12" s="35">
        <v>1.05</v>
      </c>
      <c r="I12" s="40">
        <f t="shared" si="1"/>
        <v>0.12569444444444441</v>
      </c>
      <c r="J12" s="1"/>
      <c r="K12" s="14"/>
      <c r="L12" s="2">
        <v>0.625</v>
      </c>
      <c r="M12" s="2">
        <v>0.60416666666666663</v>
      </c>
      <c r="N12" s="2">
        <v>0.54166666666666663</v>
      </c>
      <c r="O12" s="15">
        <v>0</v>
      </c>
    </row>
    <row r="13" spans="1:15" x14ac:dyDescent="0.2">
      <c r="A13" s="39">
        <f t="shared" si="0"/>
        <v>4</v>
      </c>
      <c r="B13" s="32">
        <v>38371</v>
      </c>
      <c r="C13" s="33"/>
      <c r="D13" s="33">
        <f>IF($A13=2,(M$9),(IF($A13=3,(M$11),(IF($A13=4,(M$13),(IF($A13=5,(M$15),(IF($A13=6,(M$17),("Woende"))))))))))</f>
        <v>0.27083333333333331</v>
      </c>
      <c r="E13" s="33"/>
      <c r="F13" s="34"/>
      <c r="G13" s="47">
        <v>0.25347222222222221</v>
      </c>
      <c r="H13" s="35">
        <v>5.45</v>
      </c>
      <c r="I13" s="40">
        <f t="shared" si="1"/>
        <v>1.7361111111111105E-2</v>
      </c>
      <c r="J13" s="1"/>
      <c r="K13" s="16" t="s">
        <v>8</v>
      </c>
      <c r="L13" s="13">
        <v>0.27083333333333331</v>
      </c>
      <c r="M13" s="13">
        <v>0.27083333333333331</v>
      </c>
      <c r="N13" s="13">
        <v>0.29166666666666669</v>
      </c>
      <c r="O13" s="17">
        <v>0</v>
      </c>
    </row>
    <row r="14" spans="1:15" x14ac:dyDescent="0.2">
      <c r="A14" s="39">
        <f t="shared" si="0"/>
        <v>5</v>
      </c>
      <c r="B14" s="32">
        <v>38428</v>
      </c>
      <c r="C14" s="33">
        <f>IF($A14=2,(L$9),(IF($A14=3,(L$11),(IF($A14=4,(L$13),(IF($A14=5,(L$15),(IF($A14=6,(L$17),("Woende"))))))))))</f>
        <v>0.27083333333333331</v>
      </c>
      <c r="D14" s="33">
        <f>IF($A14=2,(M$9),(IF($A14=3,(M$11),(IF($A14=4,(M$13),(IF($A14=5,(M$15),(IF($A14=6,(M$17),("Woende"))))))))))</f>
        <v>0.27083333333333331</v>
      </c>
      <c r="E14" s="33"/>
      <c r="F14" s="34"/>
      <c r="G14" s="47">
        <v>0.20833333333333334</v>
      </c>
      <c r="H14" s="35">
        <v>8.1999999999999993</v>
      </c>
      <c r="I14" s="40">
        <f t="shared" si="1"/>
        <v>6.2499999999999972E-2</v>
      </c>
      <c r="J14" s="1"/>
      <c r="K14" s="16"/>
      <c r="L14" s="13">
        <v>0.625</v>
      </c>
      <c r="M14" s="13">
        <v>0.60416666666666663</v>
      </c>
      <c r="N14" s="13">
        <v>0.54166666666666663</v>
      </c>
      <c r="O14" s="17">
        <v>0</v>
      </c>
    </row>
    <row r="15" spans="1:15" x14ac:dyDescent="0.2">
      <c r="A15" s="39">
        <f t="shared" si="0"/>
        <v>5</v>
      </c>
      <c r="B15" s="32">
        <v>38428</v>
      </c>
      <c r="C15" s="33"/>
      <c r="D15" s="33"/>
      <c r="E15" s="33">
        <f>IF($A15=2,(N$9),(IF($A15=3,(N$11),(IF($A15=4,(N$13),(IF($A15=5,(N$15),(IF($A15=6,(N$17),("Woende"))))))))))</f>
        <v>0.29166666666666669</v>
      </c>
      <c r="F15" s="34"/>
      <c r="G15" s="47">
        <v>0.20833333333333334</v>
      </c>
      <c r="H15" s="35">
        <v>8.1999999999999993</v>
      </c>
      <c r="I15" s="40">
        <f>IF(C15&lt;&gt;0,(C15-G15),(IF(D15&lt;&gt;0,(D15-G15),(IF(E15&lt;&gt;0,(E15-G15),"leer")))))</f>
        <v>8.3333333333333343E-2</v>
      </c>
      <c r="J15" s="1"/>
      <c r="K15" s="14" t="s">
        <v>9</v>
      </c>
      <c r="L15" s="2">
        <v>0.27083333333333331</v>
      </c>
      <c r="M15" s="2">
        <v>0.27083333333333331</v>
      </c>
      <c r="N15" s="2">
        <v>0.29166666666666669</v>
      </c>
      <c r="O15" s="15">
        <v>0</v>
      </c>
    </row>
    <row r="16" spans="1:15" x14ac:dyDescent="0.2">
      <c r="A16" s="39">
        <f t="shared" si="0"/>
        <v>3</v>
      </c>
      <c r="B16" s="32">
        <v>38384</v>
      </c>
      <c r="C16" s="33">
        <f>IF($A16=2,(L$9),(IF($A16=3,(L$11),(IF($A16=4,(L$13),(IF($A16=5,(L$15),(IF($A16=6,(L$17),("Woende"))))))))))</f>
        <v>0.27083333333333331</v>
      </c>
      <c r="D16" s="33"/>
      <c r="E16" s="33"/>
      <c r="F16" s="34"/>
      <c r="G16" s="47">
        <v>0.14930555555555555</v>
      </c>
      <c r="H16" s="35">
        <v>5.25</v>
      </c>
      <c r="I16" s="40">
        <f t="shared" si="1"/>
        <v>0.12152777777777776</v>
      </c>
      <c r="J16" s="1"/>
      <c r="K16" s="14"/>
      <c r="L16" s="2">
        <v>0.625</v>
      </c>
      <c r="M16" s="2">
        <v>0.60416666666666663</v>
      </c>
      <c r="N16" s="2">
        <v>0.54166666666666663</v>
      </c>
      <c r="O16" s="15">
        <v>0</v>
      </c>
    </row>
    <row r="17" spans="1:15" x14ac:dyDescent="0.2">
      <c r="A17" s="39">
        <f t="shared" si="0"/>
        <v>3</v>
      </c>
      <c r="B17" s="32">
        <v>38384</v>
      </c>
      <c r="C17" s="33"/>
      <c r="D17" s="33"/>
      <c r="E17" s="33">
        <f>IF($A17=2,(N$9),(IF($A17=3,(N$11),(IF($A17=4,(N$13),(IF($A17=5,(N$15),(IF($A17=6,(N$17),("Woende"))))))))))</f>
        <v>0.29166666666666669</v>
      </c>
      <c r="F17" s="34"/>
      <c r="G17" s="47">
        <v>0.25</v>
      </c>
      <c r="H17" s="35">
        <v>4.5999999999999996</v>
      </c>
      <c r="I17" s="40">
        <f t="shared" si="1"/>
        <v>4.1666666666666685E-2</v>
      </c>
      <c r="J17" s="1"/>
      <c r="K17" s="16" t="s">
        <v>10</v>
      </c>
      <c r="L17" s="13">
        <v>0.27083333333333331</v>
      </c>
      <c r="M17" s="13">
        <v>0.27083333333333331</v>
      </c>
      <c r="N17" s="13">
        <v>0.3125</v>
      </c>
      <c r="O17" s="17">
        <v>0</v>
      </c>
    </row>
    <row r="18" spans="1:15" x14ac:dyDescent="0.2">
      <c r="A18" s="39">
        <f t="shared" si="0"/>
        <v>5</v>
      </c>
      <c r="B18" s="32">
        <v>38386</v>
      </c>
      <c r="C18" s="33"/>
      <c r="D18" s="33"/>
      <c r="E18" s="33">
        <f>IF($A18=2,(N$9),(IF($A18=3,(N$11),(IF($A18=4,(N$13),(IF($A18=5,(N$15),(IF($A18=6,(N$17),("Woende"))))))))))</f>
        <v>0.29166666666666669</v>
      </c>
      <c r="F18" s="34"/>
      <c r="G18" s="47">
        <v>0.24305555555555555</v>
      </c>
      <c r="H18" s="35">
        <v>6.25</v>
      </c>
      <c r="I18" s="40">
        <f t="shared" si="1"/>
        <v>4.8611111111111133E-2</v>
      </c>
      <c r="J18" s="1"/>
      <c r="K18" s="16"/>
      <c r="L18" s="13">
        <v>0.5</v>
      </c>
      <c r="M18" s="13">
        <v>0.52083333333333337</v>
      </c>
      <c r="N18" s="13">
        <v>0.54166666666666663</v>
      </c>
      <c r="O18" s="17">
        <v>0</v>
      </c>
    </row>
    <row r="19" spans="1:15" x14ac:dyDescent="0.2">
      <c r="A19" s="39">
        <f t="shared" si="0"/>
        <v>3</v>
      </c>
      <c r="B19" s="32">
        <v>38398</v>
      </c>
      <c r="C19" s="33"/>
      <c r="D19" s="33">
        <f>IF($A19=2,(M$9),(IF($A19=3,(M$11),(IF($A19=4,(M$13),(IF($A19=5,(M$15),(IF($A19=6,(M$17),("Woende"))))))))))</f>
        <v>0.27083333333333331</v>
      </c>
      <c r="E19" s="33"/>
      <c r="F19" s="34"/>
      <c r="G19" s="47">
        <v>0.12152777777777778</v>
      </c>
      <c r="H19" s="35">
        <v>3.7</v>
      </c>
      <c r="I19" s="40">
        <f t="shared" si="1"/>
        <v>0.14930555555555552</v>
      </c>
      <c r="J19" s="1"/>
      <c r="K19" s="14" t="s">
        <v>11</v>
      </c>
      <c r="L19" s="2">
        <v>0</v>
      </c>
      <c r="M19" s="2">
        <v>0</v>
      </c>
      <c r="N19" s="2">
        <v>0</v>
      </c>
      <c r="O19" s="15">
        <v>0</v>
      </c>
    </row>
    <row r="20" spans="1:15" x14ac:dyDescent="0.2">
      <c r="A20" s="39">
        <f t="shared" si="0"/>
        <v>3</v>
      </c>
      <c r="B20" s="32">
        <v>38405</v>
      </c>
      <c r="C20" s="33">
        <f>IF($A20=2,(L$9),(IF($A20=3,(L$11),(IF($A20=4,(L$13),(IF($A20=5,(L$15),(IF($A20=6,(L$17),("Woende"))))))))))</f>
        <v>0.27083333333333331</v>
      </c>
      <c r="D20" s="33">
        <f>IF($A20=2,(M$9),(IF($A20=3,(M$11),(IF($A20=4,(M$13),(IF($A20=5,(M$15),(IF($A20=6,(M$17),("Woende"))))))))))</f>
        <v>0.27083333333333331</v>
      </c>
      <c r="E20" s="33"/>
      <c r="F20" s="34"/>
      <c r="G20" s="47">
        <v>0.11805555555555557</v>
      </c>
      <c r="H20" s="35">
        <v>3.65</v>
      </c>
      <c r="I20" s="40">
        <f t="shared" si="1"/>
        <v>0.15277777777777773</v>
      </c>
      <c r="J20" s="1"/>
      <c r="K20" s="14"/>
      <c r="L20" s="2">
        <v>0</v>
      </c>
      <c r="M20" s="2">
        <v>0</v>
      </c>
      <c r="N20" s="2">
        <v>0</v>
      </c>
      <c r="O20" s="15">
        <v>0</v>
      </c>
    </row>
    <row r="21" spans="1:15" x14ac:dyDescent="0.2">
      <c r="A21" s="39">
        <f t="shared" si="0"/>
        <v>3</v>
      </c>
      <c r="B21" s="32">
        <v>38405</v>
      </c>
      <c r="C21" s="33"/>
      <c r="D21" s="33"/>
      <c r="E21" s="33">
        <f>IF($A21=2,(N$9),(IF($A21=3,(N$11),(IF($A21=4,(N$13),(IF($A21=5,(N$15),(IF($A21=6,(N$17),("Woende"))))))))))</f>
        <v>0.29166666666666669</v>
      </c>
      <c r="F21" s="34"/>
      <c r="G21" s="47">
        <v>0.1388888888888889</v>
      </c>
      <c r="H21" s="35">
        <v>3.65</v>
      </c>
      <c r="I21" s="40">
        <f>IF(C21&lt;&gt;0,(C21-G21),(IF(D21&lt;&gt;0,(D21-G21),(IF(E21&lt;&gt;0,(E21-G21),"leer")))))</f>
        <v>0.15277777777777779</v>
      </c>
      <c r="J21" s="1"/>
      <c r="K21" s="14" t="s">
        <v>12</v>
      </c>
      <c r="L21" s="2">
        <v>0</v>
      </c>
      <c r="M21" s="2">
        <v>0</v>
      </c>
      <c r="N21" s="2">
        <v>0</v>
      </c>
      <c r="O21" s="15">
        <v>0</v>
      </c>
    </row>
    <row r="22" spans="1:15" ht="13.5" thickBot="1" x14ac:dyDescent="0.25">
      <c r="A22" s="39">
        <f t="shared" si="0"/>
        <v>6</v>
      </c>
      <c r="B22" s="32">
        <v>38408</v>
      </c>
      <c r="C22" s="33">
        <f>IF($A22=2,(L$9),(IF($A22=3,(L$11),(IF($A22=4,(L$13),(IF($A22=5,(L$15),(IF($A22=6,(L$17),("Woende"))))))))))</f>
        <v>0.27083333333333331</v>
      </c>
      <c r="D22" s="33">
        <f>IF($A22=2,(M$9),(IF($A22=3,(M$11),(IF($A22=4,(M$13),(IF($A22=5,(M$15),(IF($A22=6,(M$17),("Woende"))))))))))</f>
        <v>0.27083333333333331</v>
      </c>
      <c r="E22" s="33"/>
      <c r="F22" s="34"/>
      <c r="G22" s="47">
        <v>4.8611111111111112E-2</v>
      </c>
      <c r="H22" s="35">
        <v>-2.5499999999999998</v>
      </c>
      <c r="I22" s="40">
        <f t="shared" si="1"/>
        <v>0.22222222222222221</v>
      </c>
      <c r="J22" s="1"/>
      <c r="K22" s="6"/>
      <c r="L22" s="10">
        <v>0</v>
      </c>
      <c r="M22" s="10">
        <v>0</v>
      </c>
      <c r="N22" s="10">
        <v>0</v>
      </c>
      <c r="O22" s="8">
        <v>0</v>
      </c>
    </row>
    <row r="23" spans="1:15" x14ac:dyDescent="0.2">
      <c r="A23" s="39">
        <f t="shared" si="0"/>
        <v>6</v>
      </c>
      <c r="B23" s="32">
        <v>38408</v>
      </c>
      <c r="C23" s="33"/>
      <c r="D23" s="33"/>
      <c r="E23" s="33">
        <f>IF($A23=2,(N$9),(IF($A23=3,(N$11),(IF($A23=4,(N$13),(IF($A23=5,(N$15),(IF($A23=6,(N$17),("Woende"))))))))))</f>
        <v>0.3125</v>
      </c>
      <c r="F23" s="34"/>
      <c r="G23" s="47">
        <v>9.0277777777777776E-2</v>
      </c>
      <c r="H23" s="35">
        <v>-2.9</v>
      </c>
      <c r="I23" s="40">
        <f>IF(C23&lt;&gt;0,(C23-G23),(IF(D23&lt;&gt;0,(D23-G23),(IF(E23&lt;&gt;0,(E23-G23),"leer")))))</f>
        <v>0.22222222222222221</v>
      </c>
      <c r="J23" s="1"/>
      <c r="K23" s="9"/>
      <c r="L23" s="9"/>
      <c r="M23" s="9"/>
      <c r="N23" s="9"/>
      <c r="O23" s="4"/>
    </row>
    <row r="24" spans="1:15" x14ac:dyDescent="0.2">
      <c r="A24" s="39">
        <f t="shared" si="0"/>
        <v>7</v>
      </c>
      <c r="B24" s="32"/>
      <c r="C24" s="33" t="str">
        <f>IF($A24=2,(L$9),(IF($A24=3,(L$11),(IF($A24=4,(L$13),(IF($A24=5,(L$15),(IF($A24=6,(L$17),("Woende"))))))))))</f>
        <v>Woende</v>
      </c>
      <c r="D24" s="33" t="str">
        <f>IF($A24=2,(M$9),(IF($A24=3,(M$11),(IF($A24=4,(M$13),(IF($A24=5,(M$15),(IF($A24=6,(M$17),("Woende"))))))))))</f>
        <v>Woende</v>
      </c>
      <c r="E24" s="33" t="str">
        <f>IF($A24=2,(N$9),(IF($A24=3,(N$11),(IF($A24=4,(N$13),(IF($A24=5,(N$15),(IF($A24=6,(N$17),("Woende"))))))))))</f>
        <v>Woende</v>
      </c>
      <c r="F24" s="34"/>
      <c r="G24" s="35"/>
      <c r="H24" s="35"/>
      <c r="I24" s="40" t="e">
        <f t="shared" si="1"/>
        <v>#VALUE!</v>
      </c>
      <c r="J24" s="1"/>
      <c r="K24" s="9"/>
      <c r="L24" s="9"/>
      <c r="M24" s="9"/>
      <c r="N24" s="9"/>
      <c r="O24" s="4"/>
    </row>
    <row r="25" spans="1:15" ht="13.5" thickBot="1" x14ac:dyDescent="0.25">
      <c r="A25" s="41">
        <f t="shared" si="0"/>
        <v>7</v>
      </c>
      <c r="B25" s="42"/>
      <c r="C25" s="43" t="str">
        <f>IF($A25=2,(L$9),(IF($A25=3,(L$11),(IF($A25=4,(L$13),(IF($A25=5,(L$15),(IF($A25=6,(L$17),("Woende"))))))))))</f>
        <v>Woende</v>
      </c>
      <c r="D25" s="43" t="str">
        <f>IF($A25=2,(M$9),(IF($A25=3,(M$11),(IF($A25=4,(M$13),(IF($A25=5,(M$15),(IF($A25=6,(M$17),("Woende"))))))))))</f>
        <v>Woende</v>
      </c>
      <c r="E25" s="43" t="str">
        <f>IF($A25=2,(N$9),(IF($A25=3,(N$11),(IF($A25=4,(N$13),(IF($A25=5,(N$15),(IF($A25=6,(N$17),("Woende"))))))))))</f>
        <v>Woende</v>
      </c>
      <c r="F25" s="44"/>
      <c r="G25" s="45"/>
      <c r="H25" s="45"/>
      <c r="I25" s="46" t="e">
        <f t="shared" si="1"/>
        <v>#VALUE!</v>
      </c>
      <c r="J25" s="1"/>
      <c r="K25" s="9"/>
      <c r="L25" s="9"/>
      <c r="M25" s="9"/>
      <c r="N25" s="9"/>
      <c r="O25" s="4"/>
    </row>
    <row r="26" spans="1:15" x14ac:dyDescent="0.2">
      <c r="K26" s="9"/>
      <c r="L26" s="9"/>
      <c r="M26" s="9"/>
      <c r="N26" s="9"/>
      <c r="O26" s="4"/>
    </row>
    <row r="27" spans="1:15" ht="13.5" thickBot="1" x14ac:dyDescent="0.25">
      <c r="K27" s="9"/>
      <c r="L27" s="9"/>
      <c r="M27" s="9"/>
      <c r="N27" s="9"/>
      <c r="O27" s="4"/>
    </row>
    <row r="28" spans="1:15" ht="19.5" customHeight="1" thickBot="1" x14ac:dyDescent="0.25">
      <c r="A28" s="49" t="s">
        <v>20</v>
      </c>
      <c r="B28" s="50"/>
      <c r="C28" s="50"/>
      <c r="D28" s="50"/>
      <c r="E28" s="50"/>
      <c r="F28" s="50"/>
      <c r="G28" s="50"/>
      <c r="H28" s="50"/>
      <c r="I28" s="51"/>
      <c r="K28" s="9"/>
      <c r="L28" s="9"/>
      <c r="M28" s="9"/>
      <c r="N28" s="9"/>
      <c r="O28" s="4"/>
    </row>
    <row r="29" spans="1:15" ht="26.25" thickBot="1" x14ac:dyDescent="0.25">
      <c r="A29" s="27"/>
      <c r="B29" s="28" t="s">
        <v>0</v>
      </c>
      <c r="C29" s="28" t="s">
        <v>16</v>
      </c>
      <c r="D29" s="28" t="s">
        <v>17</v>
      </c>
      <c r="E29" s="28" t="s">
        <v>18</v>
      </c>
      <c r="F29" s="28"/>
      <c r="G29" s="28" t="s">
        <v>21</v>
      </c>
      <c r="H29" s="28" t="s">
        <v>19</v>
      </c>
      <c r="I29" s="29" t="s">
        <v>15</v>
      </c>
      <c r="K29" s="4"/>
      <c r="L29" s="4"/>
      <c r="M29" s="4"/>
      <c r="N29" s="4"/>
      <c r="O29" s="4"/>
    </row>
    <row r="30" spans="1:15" x14ac:dyDescent="0.2">
      <c r="A30" s="36">
        <f t="shared" ref="A30:A49" si="2">WEEKDAY(B30)</f>
        <v>3</v>
      </c>
      <c r="B30" s="30">
        <v>38419</v>
      </c>
      <c r="C30" s="48"/>
      <c r="D30" s="48"/>
      <c r="E30" s="48">
        <f>IF($A30=2,(N$10),(IF($A30=3,(N$12),(IF($A30=4,(N$14),(IF($A30=5,(N$16),(IF($A30=6,(N$18),("Woende"))))))))))</f>
        <v>0.54166666666666663</v>
      </c>
      <c r="F30" s="23"/>
      <c r="G30" s="24">
        <v>0.53333333333333333</v>
      </c>
      <c r="H30" s="25">
        <v>8.1</v>
      </c>
      <c r="I30" s="37">
        <f>IF(C30&lt;&gt;0,(C30-G30),(IF(D30&lt;&gt;0,(D30-G30),(IF(E30&lt;&gt;0,(E30-G30),"leer")))))</f>
        <v>8.3333333333333037E-3</v>
      </c>
      <c r="K30" s="4"/>
      <c r="L30" s="4"/>
      <c r="M30" s="4"/>
      <c r="N30" s="4"/>
      <c r="O30" s="4"/>
    </row>
    <row r="31" spans="1:15" x14ac:dyDescent="0.2">
      <c r="A31" s="36">
        <f t="shared" si="2"/>
        <v>3</v>
      </c>
      <c r="B31" s="31">
        <v>38419</v>
      </c>
      <c r="C31" s="48"/>
      <c r="D31" s="48">
        <f>IF($A31=2,(M$10),(IF($A31=3,(M$12),(IF($A31=4,(M$14),(IF($A31=5,(M$16),(IF($A31=6,(M$18),("Woende"))))))))))</f>
        <v>0.60416666666666663</v>
      </c>
      <c r="E31" s="48"/>
      <c r="F31" s="21"/>
      <c r="G31" s="20">
        <v>0.59513888888888888</v>
      </c>
      <c r="H31" s="12">
        <v>7.8</v>
      </c>
      <c r="I31" s="37">
        <f>IF(C31&lt;&gt;0,(C31-G31),(IF(D31&lt;&gt;0,(D31-G31),(IF(E31&lt;&gt;0,(E31-G31),"leer")))))</f>
        <v>9.0277777777777457E-3</v>
      </c>
    </row>
    <row r="32" spans="1:15" x14ac:dyDescent="0.2">
      <c r="A32" s="36">
        <f t="shared" si="2"/>
        <v>3</v>
      </c>
      <c r="B32" s="31">
        <v>38419</v>
      </c>
      <c r="C32" s="48">
        <f>IF($A32=2,(L$10),(IF($A32=3,(L$12),(IF($A32=4,(L$14),(IF($A32=5,(L$16),(IF($A32=6,(L$18),("Woende"))))))))))</f>
        <v>0.625</v>
      </c>
      <c r="D32" s="48"/>
      <c r="E32" s="48"/>
      <c r="F32" s="19"/>
      <c r="G32" s="20">
        <v>0.61458333333333337</v>
      </c>
      <c r="H32" s="12">
        <v>7.8</v>
      </c>
      <c r="I32" s="37">
        <f t="shared" ref="I32:I49" si="3">IF(C32&lt;&gt;0,(C32-G32),(IF(D32&lt;&gt;0,(D32-G32),(IF(E32&lt;&gt;0,(E32-G32),"leer")))))</f>
        <v>1.041666666666663E-2</v>
      </c>
    </row>
    <row r="33" spans="1:9" x14ac:dyDescent="0.2">
      <c r="A33" s="36">
        <f t="shared" si="2"/>
        <v>6</v>
      </c>
      <c r="B33" s="32">
        <v>38429</v>
      </c>
      <c r="C33" s="48"/>
      <c r="D33" s="48"/>
      <c r="E33" s="48">
        <f>IF($A33=2,(N$10),(IF($A33=3,(N$12),(IF($A33=4,(N$14),(IF($A33=5,(N$16),(IF($A33=6,(N$18),("Woende"))))))))))</f>
        <v>0.54166666666666663</v>
      </c>
      <c r="F33" s="34"/>
      <c r="G33" s="47">
        <v>0.52638888888888891</v>
      </c>
      <c r="H33" s="35">
        <v>17.600000000000001</v>
      </c>
      <c r="I33" s="40">
        <f t="shared" si="3"/>
        <v>1.5277777777777724E-2</v>
      </c>
    </row>
    <row r="34" spans="1:9" x14ac:dyDescent="0.2">
      <c r="A34" s="36">
        <f t="shared" si="2"/>
        <v>6</v>
      </c>
      <c r="B34" s="32">
        <v>38429</v>
      </c>
      <c r="C34" s="48"/>
      <c r="D34" s="48">
        <f>IF($A34=2,(M$10),(IF($A34=3,(M$12),(IF($A34=4,(M$14),(IF($A34=5,(M$16),(IF($A34=6,(M$18),("Woende"))))))))))</f>
        <v>0.52083333333333337</v>
      </c>
      <c r="E34" s="48"/>
      <c r="F34" s="34"/>
      <c r="G34" s="47">
        <v>0.50694444444444442</v>
      </c>
      <c r="H34" s="35">
        <v>17.2</v>
      </c>
      <c r="I34" s="40">
        <f t="shared" si="3"/>
        <v>1.3888888888888951E-2</v>
      </c>
    </row>
    <row r="35" spans="1:9" x14ac:dyDescent="0.2">
      <c r="A35" s="36">
        <f t="shared" si="2"/>
        <v>3</v>
      </c>
      <c r="B35" s="32">
        <v>38412</v>
      </c>
      <c r="C35" s="48"/>
      <c r="D35" s="48"/>
      <c r="E35" s="48">
        <f>IF($A35=2,(N$10),(IF($A35=3,(N$12),(IF($A35=4,(N$14),(IF($A35=5,(N$16),(IF($A35=6,(N$18),("Woende"))))))))))</f>
        <v>0.54166666666666663</v>
      </c>
      <c r="F35" s="34"/>
      <c r="G35" s="47">
        <v>0.54097222222222219</v>
      </c>
      <c r="H35" s="35">
        <v>1.55</v>
      </c>
      <c r="I35" s="40">
        <f t="shared" si="3"/>
        <v>6.9444444444444198E-4</v>
      </c>
    </row>
    <row r="36" spans="1:9" x14ac:dyDescent="0.2">
      <c r="A36" s="36">
        <f t="shared" si="2"/>
        <v>3</v>
      </c>
      <c r="B36" s="32">
        <v>38412</v>
      </c>
      <c r="C36" s="48"/>
      <c r="D36" s="48">
        <f>IF($A36=2,(M$10),(IF($A36=3,(M$12),(IF($A36=4,(M$14),(IF($A36=5,(M$16),(IF($A36=6,(M$18),("Woende"))))))))))</f>
        <v>0.60416666666666663</v>
      </c>
      <c r="E36" s="48"/>
      <c r="F36" s="34"/>
      <c r="G36" s="47">
        <v>0.60277777777777775</v>
      </c>
      <c r="H36" s="35">
        <v>2.5</v>
      </c>
      <c r="I36" s="40">
        <f t="shared" si="3"/>
        <v>1.388888888888884E-3</v>
      </c>
    </row>
    <row r="37" spans="1:9" x14ac:dyDescent="0.2">
      <c r="A37" s="36">
        <f t="shared" si="2"/>
        <v>3</v>
      </c>
      <c r="B37" s="32">
        <v>38405</v>
      </c>
      <c r="C37" s="48"/>
      <c r="D37" s="48"/>
      <c r="E37" s="48">
        <f>IF($A37=2,(N$10),(IF($A37=3,(N$12),(IF($A37=4,(N$14),(IF($A37=5,(N$16),(IF($A37=6,(N$18),("Woende"))))))))))</f>
        <v>0.54166666666666663</v>
      </c>
      <c r="F37" s="34"/>
      <c r="G37" s="47">
        <v>0.53472222222222221</v>
      </c>
      <c r="H37" s="35">
        <v>3.25</v>
      </c>
      <c r="I37" s="40">
        <f t="shared" si="3"/>
        <v>6.9444444444444198E-3</v>
      </c>
    </row>
    <row r="38" spans="1:9" x14ac:dyDescent="0.2">
      <c r="A38" s="36">
        <f t="shared" si="2"/>
        <v>3</v>
      </c>
      <c r="B38" s="32">
        <v>38405</v>
      </c>
      <c r="C38" s="48"/>
      <c r="D38" s="48">
        <f>IF($A38=2,(M$10),(IF($A38=3,(M$12),(IF($A38=4,(M$14),(IF($A38=5,(M$16),(IF($A38=6,(M$18),("Woende"))))))))))</f>
        <v>0.60416666666666663</v>
      </c>
      <c r="E38" s="48"/>
      <c r="F38" s="34"/>
      <c r="G38" s="47">
        <v>0.59722222222222221</v>
      </c>
      <c r="H38" s="35">
        <v>3.55</v>
      </c>
      <c r="I38" s="40">
        <f t="shared" si="3"/>
        <v>6.9444444444444198E-3</v>
      </c>
    </row>
    <row r="39" spans="1:9" x14ac:dyDescent="0.2">
      <c r="A39" s="36">
        <f t="shared" si="2"/>
        <v>4</v>
      </c>
      <c r="B39" s="32">
        <v>38378</v>
      </c>
      <c r="C39" s="48"/>
      <c r="D39" s="48"/>
      <c r="E39" s="48">
        <f>IF($A39=2,(N$10),(IF($A39=3,(N$12),(IF($A39=4,(N$14),(IF($A39=5,(N$16),(IF($A39=6,(N$18),("Woende"))))))))))</f>
        <v>0.54166666666666663</v>
      </c>
      <c r="F39" s="34"/>
      <c r="G39" s="47">
        <v>0.54027777777777775</v>
      </c>
      <c r="H39" s="35">
        <v>2.65</v>
      </c>
      <c r="I39" s="40">
        <f t="shared" si="3"/>
        <v>1.388888888888884E-3</v>
      </c>
    </row>
    <row r="40" spans="1:9" x14ac:dyDescent="0.2">
      <c r="A40" s="36">
        <f t="shared" si="2"/>
        <v>4</v>
      </c>
      <c r="B40" s="32">
        <v>38378</v>
      </c>
      <c r="C40" s="48"/>
      <c r="D40" s="48">
        <f>IF($A40=2,(M$10),(IF($A40=3,(M$12),(IF($A40=4,(M$14),(IF($A40=5,(M$16),(IF($A40=6,(M$18),("Woende"))))))))))</f>
        <v>0.60416666666666663</v>
      </c>
      <c r="E40" s="48"/>
      <c r="F40" s="34"/>
      <c r="G40" s="47">
        <v>0.60347222222222219</v>
      </c>
      <c r="H40" s="35">
        <v>2.2999999999999998</v>
      </c>
      <c r="I40" s="40">
        <f t="shared" si="3"/>
        <v>6.9444444444444198E-4</v>
      </c>
    </row>
    <row r="41" spans="1:9" x14ac:dyDescent="0.2">
      <c r="A41" s="36">
        <f t="shared" si="2"/>
        <v>3</v>
      </c>
      <c r="B41" s="32">
        <v>38377</v>
      </c>
      <c r="C41" s="48"/>
      <c r="D41" s="48"/>
      <c r="E41" s="48">
        <f>IF($A41=2,(N$10),(IF($A41=3,(N$12),(IF($A41=4,(N$14),(IF($A41=5,(N$16),(IF($A41=6,(N$18),("Woende"))))))))))</f>
        <v>0.54166666666666663</v>
      </c>
      <c r="F41" s="34"/>
      <c r="G41" s="47">
        <v>0.5395833333333333</v>
      </c>
      <c r="H41" s="35">
        <v>4.3</v>
      </c>
      <c r="I41" s="40">
        <f t="shared" si="3"/>
        <v>2.0833333333333259E-3</v>
      </c>
    </row>
    <row r="42" spans="1:9" x14ac:dyDescent="0.2">
      <c r="A42" s="36">
        <f t="shared" si="2"/>
        <v>3</v>
      </c>
      <c r="B42" s="32">
        <v>38377</v>
      </c>
      <c r="C42" s="48">
        <f>IF($A42=2,(L$10),(IF($A42=3,(L$12),(IF($A42=4,(L$14),(IF($A42=5,(L$16),(IF($A42=6,(L$18),("Woende"))))))))))</f>
        <v>0.625</v>
      </c>
      <c r="D42" s="48"/>
      <c r="E42" s="48"/>
      <c r="F42" s="34"/>
      <c r="G42" s="47">
        <v>0.61527777777777781</v>
      </c>
      <c r="H42" s="35">
        <v>4.5</v>
      </c>
      <c r="I42" s="40">
        <f t="shared" si="3"/>
        <v>9.7222222222221877E-3</v>
      </c>
    </row>
    <row r="43" spans="1:9" x14ac:dyDescent="0.2">
      <c r="A43" s="36">
        <f t="shared" si="2"/>
        <v>6</v>
      </c>
      <c r="B43" s="32">
        <v>38373</v>
      </c>
      <c r="C43" s="48">
        <f>IF($A43=2,(L$10),(IF($A43=3,(L$12),(IF($A43=4,(L$14),(IF($A43=5,(L$16),(IF($A43=6,(L$18),("Woende"))))))))))</f>
        <v>0.5</v>
      </c>
      <c r="D43" s="48"/>
      <c r="E43" s="48"/>
      <c r="F43" s="34"/>
      <c r="G43" s="47">
        <v>0.48958333333333331</v>
      </c>
      <c r="H43" s="35">
        <v>8.1999999999999993</v>
      </c>
      <c r="I43" s="40">
        <f t="shared" si="3"/>
        <v>1.0416666666666685E-2</v>
      </c>
    </row>
    <row r="44" spans="1:9" x14ac:dyDescent="0.2">
      <c r="A44" s="36">
        <f t="shared" si="2"/>
        <v>6</v>
      </c>
      <c r="B44" s="32">
        <v>38373</v>
      </c>
      <c r="C44" s="48"/>
      <c r="D44" s="48">
        <f t="shared" ref="D44:D49" si="4">IF($A44=2,(M$10),(IF($A44=3,(M$12),(IF($A44=4,(M$14),(IF($A44=5,(M$16),(IF($A44=6,(M$18),("Woende"))))))))))</f>
        <v>0.52083333333333337</v>
      </c>
      <c r="E44" s="48"/>
      <c r="F44" s="34"/>
      <c r="G44" s="47">
        <v>0.51388888888888895</v>
      </c>
      <c r="H44" s="35">
        <v>8.9</v>
      </c>
      <c r="I44" s="40">
        <f t="shared" si="3"/>
        <v>6.9444444444444198E-3</v>
      </c>
    </row>
    <row r="45" spans="1:9" x14ac:dyDescent="0.2">
      <c r="A45" s="36">
        <f t="shared" si="2"/>
        <v>7</v>
      </c>
      <c r="B45" s="32"/>
      <c r="C45" s="48" t="str">
        <f>IF($A45=2,(L$10),(IF($A45=3,(L$12),(IF($A45=4,(L$14),(IF($A45=5,(L$16),(IF($A45=6,(L$18),("Woende"))))))))))</f>
        <v>Woende</v>
      </c>
      <c r="D45" s="48" t="str">
        <f t="shared" si="4"/>
        <v>Woende</v>
      </c>
      <c r="E45" s="48" t="str">
        <f>IF($A45=2,(N$10),(IF($A45=3,(N$12),(IF($A45=4,(N$14),(IF($A45=5,(N$16),(IF($A45=6,(N$18),("Woende"))))))))))</f>
        <v>Woende</v>
      </c>
      <c r="F45" s="34"/>
      <c r="G45" s="47"/>
      <c r="H45" s="35"/>
      <c r="I45" s="40" t="e">
        <f t="shared" si="3"/>
        <v>#VALUE!</v>
      </c>
    </row>
    <row r="46" spans="1:9" x14ac:dyDescent="0.2">
      <c r="A46" s="36">
        <f t="shared" si="2"/>
        <v>7</v>
      </c>
      <c r="B46" s="32"/>
      <c r="C46" s="48" t="str">
        <f>IF($A46=2,(L$10),(IF($A46=3,(L$12),(IF($A46=4,(L$14),(IF($A46=5,(L$16),(IF($A46=6,(L$18),("Woende"))))))))))</f>
        <v>Woende</v>
      </c>
      <c r="D46" s="48" t="str">
        <f t="shared" si="4"/>
        <v>Woende</v>
      </c>
      <c r="E46" s="48" t="str">
        <f>IF($A46=2,(N$10),(IF($A46=3,(N$12),(IF($A46=4,(N$14),(IF($A46=5,(N$16),(IF($A46=6,(N$18),("Woende"))))))))))</f>
        <v>Woende</v>
      </c>
      <c r="F46" s="34"/>
      <c r="G46" s="47"/>
      <c r="H46" s="35"/>
      <c r="I46" s="40" t="e">
        <f t="shared" si="3"/>
        <v>#VALUE!</v>
      </c>
    </row>
    <row r="47" spans="1:9" x14ac:dyDescent="0.2">
      <c r="A47" s="36">
        <f t="shared" si="2"/>
        <v>7</v>
      </c>
      <c r="B47" s="32"/>
      <c r="C47" s="48" t="str">
        <f>IF($A47=2,(L$10),(IF($A47=3,(L$12),(IF($A47=4,(L$14),(IF($A47=5,(L$16),(IF($A47=6,(L$18),("Woende"))))))))))</f>
        <v>Woende</v>
      </c>
      <c r="D47" s="48" t="str">
        <f t="shared" si="4"/>
        <v>Woende</v>
      </c>
      <c r="E47" s="48" t="str">
        <f>IF($A47=2,(N$10),(IF($A47=3,(N$12),(IF($A47=4,(N$14),(IF($A47=5,(N$16),(IF($A47=6,(N$18),("Woende"))))))))))</f>
        <v>Woende</v>
      </c>
      <c r="F47" s="34"/>
      <c r="G47" s="47"/>
      <c r="H47" s="35"/>
      <c r="I47" s="40" t="e">
        <f t="shared" si="3"/>
        <v>#VALUE!</v>
      </c>
    </row>
    <row r="48" spans="1:9" x14ac:dyDescent="0.2">
      <c r="A48" s="36">
        <f t="shared" si="2"/>
        <v>7</v>
      </c>
      <c r="B48" s="32"/>
      <c r="C48" s="48" t="str">
        <f>IF($A48=2,(L$10),(IF($A48=3,(L$12),(IF($A48=4,(L$14),(IF($A48=5,(L$16),(IF($A48=6,(L$18),("Woende"))))))))))</f>
        <v>Woende</v>
      </c>
      <c r="D48" s="48" t="str">
        <f t="shared" si="4"/>
        <v>Woende</v>
      </c>
      <c r="E48" s="48" t="str">
        <f>IF($A48=2,(N$10),(IF($A48=3,(N$12),(IF($A48=4,(N$14),(IF($A48=5,(N$16),(IF($A48=6,(N$18),("Woende"))))))))))</f>
        <v>Woende</v>
      </c>
      <c r="F48" s="34"/>
      <c r="G48" s="35"/>
      <c r="H48" s="35"/>
      <c r="I48" s="40" t="e">
        <f t="shared" si="3"/>
        <v>#VALUE!</v>
      </c>
    </row>
    <row r="49" spans="1:9" ht="13.5" thickBot="1" x14ac:dyDescent="0.25">
      <c r="A49" s="36">
        <f t="shared" si="2"/>
        <v>7</v>
      </c>
      <c r="B49" s="42"/>
      <c r="C49" s="48" t="str">
        <f>IF($A49=2,(L$10),(IF($A49=3,(L$12),(IF($A49=4,(L$14),(IF($A49=5,(L$16),(IF($A49=6,(L$18),("Woende"))))))))))</f>
        <v>Woende</v>
      </c>
      <c r="D49" s="48" t="str">
        <f t="shared" si="4"/>
        <v>Woende</v>
      </c>
      <c r="E49" s="48" t="str">
        <f>IF($A49=2,(N$10),(IF($A49=3,(N$12),(IF($A49=4,(N$14),(IF($A49=5,(N$16),(IF($A49=6,(N$18),("Woende"))))))))))</f>
        <v>Woende</v>
      </c>
      <c r="F49" s="44"/>
      <c r="G49" s="45"/>
      <c r="H49" s="45"/>
      <c r="I49" s="46" t="e">
        <f t="shared" si="3"/>
        <v>#VALUE!</v>
      </c>
    </row>
  </sheetData>
  <mergeCells count="7">
    <mergeCell ref="A28:I28"/>
    <mergeCell ref="N6:O7"/>
    <mergeCell ref="D2:H2"/>
    <mergeCell ref="C3:E3"/>
    <mergeCell ref="B1:K1"/>
    <mergeCell ref="A4:I4"/>
    <mergeCell ref="K6:M7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Schwabacher Abfallwirtschafts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Dr.H.Baedeker</dc:creator>
  <cp:lastModifiedBy>Dr. H. Baedeker</cp:lastModifiedBy>
  <dcterms:created xsi:type="dcterms:W3CDTF">2005-03-31T10:22:45Z</dcterms:created>
  <dcterms:modified xsi:type="dcterms:W3CDTF">2022-08-05T15:44:26Z</dcterms:modified>
</cp:coreProperties>
</file>